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Mitev\Desktop\"/>
    </mc:Choice>
  </mc:AlternateContent>
  <xr:revisionPtr revIDLastSave="0" documentId="13_ncr:1_{FD18FD9D-67CF-4DF9-B110-FF430927BD5F}" xr6:coauthVersionLast="47" xr6:coauthVersionMax="47" xr10:uidLastSave="{00000000-0000-0000-0000-000000000000}"/>
  <bookViews>
    <workbookView xWindow="-120" yWindow="-120" windowWidth="24240" windowHeight="13140" xr2:uid="{EBDE4244-1C16-40BB-8897-B33F9B3C4B1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13" i="1" l="1"/>
  <c r="G112" i="1"/>
  <c r="C112" i="1"/>
  <c r="E110" i="1"/>
  <c r="H109" i="1"/>
  <c r="F107" i="1"/>
  <c r="B107" i="1"/>
  <c r="E106" i="1"/>
  <c r="G104" i="1"/>
  <c r="C104" i="1"/>
  <c r="F103" i="1"/>
  <c r="B103" i="1"/>
  <c r="H101" i="1"/>
  <c r="G100" i="1"/>
  <c r="C100" i="1"/>
  <c r="E98" i="1"/>
  <c r="H97" i="1"/>
  <c r="H93" i="1"/>
  <c r="G93" i="1"/>
  <c r="F93" i="1"/>
  <c r="E93" i="1"/>
  <c r="D93" i="1"/>
  <c r="C93" i="1"/>
  <c r="B93" i="1"/>
  <c r="H88" i="1"/>
  <c r="G87" i="1"/>
  <c r="C87" i="1"/>
  <c r="H86" i="1"/>
  <c r="G86" i="1"/>
  <c r="F86" i="1"/>
  <c r="E86" i="1"/>
  <c r="D86" i="1"/>
  <c r="C86" i="1"/>
  <c r="B86" i="1"/>
  <c r="H76" i="1"/>
  <c r="G76" i="1"/>
  <c r="G77" i="1" s="1"/>
  <c r="F76" i="1"/>
  <c r="E76" i="1"/>
  <c r="E77" i="1" s="1"/>
  <c r="C76" i="1"/>
  <c r="C77" i="1" s="1"/>
  <c r="B76" i="1"/>
  <c r="H75" i="1"/>
  <c r="H77" i="1" s="1"/>
  <c r="G75" i="1"/>
  <c r="F75" i="1"/>
  <c r="F77" i="1" s="1"/>
  <c r="E75" i="1"/>
  <c r="D75" i="1"/>
  <c r="C75" i="1"/>
  <c r="B75" i="1"/>
  <c r="B77" i="1" s="1"/>
  <c r="H73" i="1"/>
  <c r="H74" i="1" s="1"/>
  <c r="G73" i="1"/>
  <c r="F73" i="1"/>
  <c r="F74" i="1" s="1"/>
  <c r="E73" i="1"/>
  <c r="C73" i="1"/>
  <c r="B73" i="1"/>
  <c r="B74" i="1" s="1"/>
  <c r="H72" i="1"/>
  <c r="G72" i="1"/>
  <c r="G74" i="1" s="1"/>
  <c r="F72" i="1"/>
  <c r="E72" i="1"/>
  <c r="E74" i="1" s="1"/>
  <c r="C72" i="1"/>
  <c r="C74" i="1" s="1"/>
  <c r="B72" i="1"/>
  <c r="F71" i="1"/>
  <c r="B71" i="1"/>
  <c r="H70" i="1"/>
  <c r="G70" i="1"/>
  <c r="G71" i="1" s="1"/>
  <c r="F70" i="1"/>
  <c r="E70" i="1"/>
  <c r="E71" i="1" s="1"/>
  <c r="C70" i="1"/>
  <c r="C71" i="1" s="1"/>
  <c r="B70" i="1"/>
  <c r="H69" i="1"/>
  <c r="H71" i="1" s="1"/>
  <c r="G69" i="1"/>
  <c r="F69" i="1"/>
  <c r="E69" i="1"/>
  <c r="C69" i="1"/>
  <c r="B69" i="1"/>
  <c r="G68" i="1"/>
  <c r="H67" i="1"/>
  <c r="H68" i="1" s="1"/>
  <c r="G67" i="1"/>
  <c r="F67" i="1"/>
  <c r="F68" i="1" s="1"/>
  <c r="E67" i="1"/>
  <c r="C67" i="1"/>
  <c r="B67" i="1"/>
  <c r="B68" i="1" s="1"/>
  <c r="H66" i="1"/>
  <c r="G66" i="1"/>
  <c r="F66" i="1"/>
  <c r="E66" i="1"/>
  <c r="E68" i="1" s="1"/>
  <c r="C66" i="1"/>
  <c r="C68" i="1" s="1"/>
  <c r="B66" i="1"/>
  <c r="H64" i="1"/>
  <c r="G64" i="1"/>
  <c r="G65" i="1" s="1"/>
  <c r="F64" i="1"/>
  <c r="E64" i="1"/>
  <c r="E65" i="1" s="1"/>
  <c r="C64" i="1"/>
  <c r="C65" i="1" s="1"/>
  <c r="B64" i="1"/>
  <c r="H63" i="1"/>
  <c r="H65" i="1" s="1"/>
  <c r="G63" i="1"/>
  <c r="F63" i="1"/>
  <c r="F65" i="1" s="1"/>
  <c r="E63" i="1"/>
  <c r="C63" i="1"/>
  <c r="B63" i="1"/>
  <c r="B65" i="1" s="1"/>
  <c r="H61" i="1"/>
  <c r="H62" i="1" s="1"/>
  <c r="G61" i="1"/>
  <c r="F61" i="1"/>
  <c r="F62" i="1" s="1"/>
  <c r="E61" i="1"/>
  <c r="D61" i="1"/>
  <c r="D62" i="1" s="1"/>
  <c r="C61" i="1"/>
  <c r="B61" i="1"/>
  <c r="B62" i="1" s="1"/>
  <c r="H60" i="1"/>
  <c r="G60" i="1"/>
  <c r="G62" i="1" s="1"/>
  <c r="F60" i="1"/>
  <c r="E60" i="1"/>
  <c r="E62" i="1" s="1"/>
  <c r="C60" i="1"/>
  <c r="C62" i="1" s="1"/>
  <c r="B60" i="1"/>
  <c r="H55" i="1"/>
  <c r="G55" i="1"/>
  <c r="F55" i="1"/>
  <c r="E55" i="1"/>
  <c r="C55" i="1"/>
  <c r="B55" i="1"/>
  <c r="H54" i="1"/>
  <c r="G54" i="1"/>
  <c r="F54" i="1"/>
  <c r="E54" i="1"/>
  <c r="C54" i="1"/>
  <c r="B54" i="1"/>
  <c r="H53" i="1"/>
  <c r="G53" i="1"/>
  <c r="F53" i="1"/>
  <c r="E53" i="1"/>
  <c r="C53" i="1"/>
  <c r="B53" i="1"/>
  <c r="F52" i="1"/>
  <c r="B52" i="1"/>
  <c r="H51" i="1"/>
  <c r="G51" i="1"/>
  <c r="G52" i="1" s="1"/>
  <c r="F51" i="1"/>
  <c r="E51" i="1"/>
  <c r="E52" i="1" s="1"/>
  <c r="C51" i="1"/>
  <c r="C52" i="1" s="1"/>
  <c r="B51" i="1"/>
  <c r="H50" i="1"/>
  <c r="H52" i="1" s="1"/>
  <c r="G50" i="1"/>
  <c r="F50" i="1"/>
  <c r="E50" i="1"/>
  <c r="C50" i="1"/>
  <c r="B50" i="1"/>
  <c r="AQ40" i="1"/>
  <c r="AP40" i="1"/>
  <c r="AO40" i="1"/>
  <c r="AL40" i="1"/>
  <c r="AK40" i="1"/>
  <c r="AH40" i="1"/>
  <c r="AF40" i="1"/>
  <c r="AE40" i="1"/>
  <c r="AC40" i="1"/>
  <c r="AB40" i="1"/>
  <c r="Y40" i="1"/>
  <c r="X40" i="1"/>
  <c r="W40" i="1"/>
  <c r="V40" i="1"/>
  <c r="U40" i="1"/>
  <c r="T40" i="1"/>
  <c r="S40" i="1"/>
  <c r="Q40" i="1"/>
  <c r="P40" i="1"/>
  <c r="O40" i="1"/>
  <c r="N40" i="1"/>
  <c r="L40" i="1"/>
  <c r="K40" i="1"/>
  <c r="F40" i="1"/>
  <c r="B40" i="1"/>
  <c r="AM39" i="1"/>
  <c r="AD39" i="1"/>
  <c r="AD40" i="1" s="1"/>
  <c r="U39" i="1"/>
  <c r="M39" i="1"/>
  <c r="H39" i="1"/>
  <c r="G39" i="1"/>
  <c r="F39" i="1"/>
  <c r="F113" i="1" s="1"/>
  <c r="E39" i="1"/>
  <c r="C39" i="1"/>
  <c r="B39" i="1"/>
  <c r="B113" i="1" s="1"/>
  <c r="AM38" i="1"/>
  <c r="AD38" i="1"/>
  <c r="U38" i="1"/>
  <c r="M38" i="1"/>
  <c r="H38" i="1"/>
  <c r="G38" i="1"/>
  <c r="F38" i="1"/>
  <c r="E38" i="1"/>
  <c r="E112" i="1" s="1"/>
  <c r="D38" i="1"/>
  <c r="C38" i="1"/>
  <c r="B38" i="1"/>
  <c r="AQ37" i="1"/>
  <c r="AP37" i="1"/>
  <c r="AL37" i="1"/>
  <c r="AK37" i="1"/>
  <c r="Y37" i="1"/>
  <c r="X37" i="1"/>
  <c r="W37" i="1"/>
  <c r="V37" i="1"/>
  <c r="T37" i="1"/>
  <c r="S37" i="1"/>
  <c r="AM36" i="1"/>
  <c r="AM37" i="1" s="1"/>
  <c r="AD36" i="1"/>
  <c r="U36" i="1"/>
  <c r="D73" i="1" s="1"/>
  <c r="D74" i="1" s="1"/>
  <c r="M36" i="1"/>
  <c r="H36" i="1"/>
  <c r="G36" i="1"/>
  <c r="G110" i="1" s="1"/>
  <c r="F36" i="1"/>
  <c r="E36" i="1"/>
  <c r="D36" i="1"/>
  <c r="C36" i="1"/>
  <c r="C110" i="1" s="1"/>
  <c r="B36" i="1"/>
  <c r="AM35" i="1"/>
  <c r="AD35" i="1"/>
  <c r="U35" i="1"/>
  <c r="M35" i="1"/>
  <c r="D72" i="1" s="1"/>
  <c r="H35" i="1"/>
  <c r="G35" i="1"/>
  <c r="G109" i="1" s="1"/>
  <c r="F35" i="1"/>
  <c r="F109" i="1" s="1"/>
  <c r="E35" i="1"/>
  <c r="C35" i="1"/>
  <c r="C109" i="1" s="1"/>
  <c r="B35" i="1"/>
  <c r="B109" i="1" s="1"/>
  <c r="AH34" i="1"/>
  <c r="AG34" i="1"/>
  <c r="AF34" i="1"/>
  <c r="AE34" i="1"/>
  <c r="AC34" i="1"/>
  <c r="AB34" i="1"/>
  <c r="Y34" i="1"/>
  <c r="X34" i="1"/>
  <c r="W34" i="1"/>
  <c r="V34" i="1"/>
  <c r="T34" i="1"/>
  <c r="S34" i="1"/>
  <c r="AM33" i="1"/>
  <c r="AD33" i="1"/>
  <c r="AD34" i="1" s="1"/>
  <c r="U33" i="1"/>
  <c r="M33" i="1"/>
  <c r="D70" i="1" s="1"/>
  <c r="D71" i="1" s="1"/>
  <c r="H33" i="1"/>
  <c r="H107" i="1" s="1"/>
  <c r="G33" i="1"/>
  <c r="F33" i="1"/>
  <c r="E33" i="1"/>
  <c r="C33" i="1"/>
  <c r="B33" i="1"/>
  <c r="AM32" i="1"/>
  <c r="AD32" i="1"/>
  <c r="U32" i="1"/>
  <c r="D69" i="1" s="1"/>
  <c r="M32" i="1"/>
  <c r="H32" i="1"/>
  <c r="H106" i="1" s="1"/>
  <c r="G32" i="1"/>
  <c r="G106" i="1" s="1"/>
  <c r="F32" i="1"/>
  <c r="F106" i="1" s="1"/>
  <c r="E32" i="1"/>
  <c r="D32" i="1"/>
  <c r="C32" i="1"/>
  <c r="C106" i="1" s="1"/>
  <c r="B32" i="1"/>
  <c r="B106" i="1" s="1"/>
  <c r="AQ31" i="1"/>
  <c r="AP31" i="1"/>
  <c r="AO31" i="1"/>
  <c r="AM31" i="1"/>
  <c r="AL31" i="1"/>
  <c r="AK31" i="1"/>
  <c r="Y31" i="1"/>
  <c r="X31" i="1"/>
  <c r="W31" i="1"/>
  <c r="V31" i="1"/>
  <c r="T31" i="1"/>
  <c r="S31" i="1"/>
  <c r="Q31" i="1"/>
  <c r="P31" i="1"/>
  <c r="O31" i="1"/>
  <c r="N31" i="1"/>
  <c r="L31" i="1"/>
  <c r="K31" i="1"/>
  <c r="G31" i="1"/>
  <c r="G105" i="1" s="1"/>
  <c r="AM30" i="1"/>
  <c r="AD30" i="1"/>
  <c r="U30" i="1"/>
  <c r="U31" i="1" s="1"/>
  <c r="M30" i="1"/>
  <c r="H30" i="1"/>
  <c r="G30" i="1"/>
  <c r="F30" i="1"/>
  <c r="E30" i="1"/>
  <c r="E104" i="1" s="1"/>
  <c r="D30" i="1"/>
  <c r="C30" i="1"/>
  <c r="B30" i="1"/>
  <c r="AM29" i="1"/>
  <c r="AD29" i="1"/>
  <c r="U29" i="1"/>
  <c r="M29" i="1"/>
  <c r="D66" i="1" s="1"/>
  <c r="H29" i="1"/>
  <c r="H103" i="1" s="1"/>
  <c r="G29" i="1"/>
  <c r="G103" i="1" s="1"/>
  <c r="F29" i="1"/>
  <c r="E29" i="1"/>
  <c r="C29" i="1"/>
  <c r="C103" i="1" s="1"/>
  <c r="B29" i="1"/>
  <c r="AQ28" i="1"/>
  <c r="AP28" i="1"/>
  <c r="AO28" i="1"/>
  <c r="AL28" i="1"/>
  <c r="AK28" i="1"/>
  <c r="Y28" i="1"/>
  <c r="X28" i="1"/>
  <c r="W28" i="1"/>
  <c r="V28" i="1"/>
  <c r="T28" i="1"/>
  <c r="S28" i="1"/>
  <c r="Q28" i="1"/>
  <c r="P28" i="1"/>
  <c r="O28" i="1"/>
  <c r="N28" i="1"/>
  <c r="L28" i="1"/>
  <c r="K28" i="1"/>
  <c r="AM27" i="1"/>
  <c r="AD27" i="1"/>
  <c r="U27" i="1"/>
  <c r="M27" i="1"/>
  <c r="H27" i="1"/>
  <c r="G27" i="1"/>
  <c r="F27" i="1"/>
  <c r="F101" i="1" s="1"/>
  <c r="E27" i="1"/>
  <c r="C27" i="1"/>
  <c r="B27" i="1"/>
  <c r="B101" i="1" s="1"/>
  <c r="AM26" i="1"/>
  <c r="AM20" i="1" s="1"/>
  <c r="AD26" i="1"/>
  <c r="U26" i="1"/>
  <c r="U28" i="1" s="1"/>
  <c r="M26" i="1"/>
  <c r="H26" i="1"/>
  <c r="H100" i="1" s="1"/>
  <c r="G26" i="1"/>
  <c r="F26" i="1"/>
  <c r="F100" i="1" s="1"/>
  <c r="E26" i="1"/>
  <c r="E100" i="1" s="1"/>
  <c r="D26" i="1"/>
  <c r="C26" i="1"/>
  <c r="B26" i="1"/>
  <c r="B100" i="1" s="1"/>
  <c r="AQ25" i="1"/>
  <c r="AP25" i="1"/>
  <c r="AO25" i="1"/>
  <c r="AM25" i="1"/>
  <c r="AL25" i="1"/>
  <c r="AK25" i="1"/>
  <c r="Y25" i="1"/>
  <c r="X25" i="1"/>
  <c r="W25" i="1"/>
  <c r="V25" i="1"/>
  <c r="T25" i="1"/>
  <c r="S25" i="1"/>
  <c r="Q25" i="1"/>
  <c r="P25" i="1"/>
  <c r="O25" i="1"/>
  <c r="N25" i="1"/>
  <c r="L25" i="1"/>
  <c r="K25" i="1"/>
  <c r="G25" i="1"/>
  <c r="AM24" i="1"/>
  <c r="AD24" i="1"/>
  <c r="U24" i="1"/>
  <c r="U25" i="1" s="1"/>
  <c r="M24" i="1"/>
  <c r="H24" i="1"/>
  <c r="G24" i="1"/>
  <c r="G98" i="1" s="1"/>
  <c r="F24" i="1"/>
  <c r="E24" i="1"/>
  <c r="D24" i="1"/>
  <c r="C24" i="1"/>
  <c r="C98" i="1" s="1"/>
  <c r="B24" i="1"/>
  <c r="AM23" i="1"/>
  <c r="AD23" i="1"/>
  <c r="U23" i="1"/>
  <c r="M23" i="1"/>
  <c r="D60" i="1" s="1"/>
  <c r="H23" i="1"/>
  <c r="G23" i="1"/>
  <c r="F23" i="1"/>
  <c r="F97" i="1" s="1"/>
  <c r="E23" i="1"/>
  <c r="C23" i="1"/>
  <c r="C97" i="1" s="1"/>
  <c r="B23" i="1"/>
  <c r="B97" i="1" s="1"/>
  <c r="AQ21" i="1"/>
  <c r="AQ22" i="1" s="1"/>
  <c r="AP21" i="1"/>
  <c r="AO21" i="1"/>
  <c r="AO22" i="1" s="1"/>
  <c r="AN21" i="1"/>
  <c r="AM21" i="1"/>
  <c r="AL21" i="1"/>
  <c r="AK21" i="1"/>
  <c r="AK22" i="1" s="1"/>
  <c r="AH21" i="1"/>
  <c r="AH22" i="1" s="1"/>
  <c r="AG21" i="1"/>
  <c r="AG22" i="1" s="1"/>
  <c r="AF21" i="1"/>
  <c r="AE21" i="1"/>
  <c r="AE22" i="1" s="1"/>
  <c r="AC21" i="1"/>
  <c r="AC22" i="1" s="1"/>
  <c r="AB21" i="1"/>
  <c r="Y21" i="1"/>
  <c r="Y22" i="1" s="1"/>
  <c r="X21" i="1"/>
  <c r="X22" i="1" s="1"/>
  <c r="W21" i="1"/>
  <c r="W22" i="1" s="1"/>
  <c r="V21" i="1"/>
  <c r="U21" i="1"/>
  <c r="T21" i="1"/>
  <c r="T22" i="1" s="1"/>
  <c r="S21" i="1"/>
  <c r="S22" i="1" s="1"/>
  <c r="Q21" i="1"/>
  <c r="P21" i="1"/>
  <c r="P22" i="1" s="1"/>
  <c r="O21" i="1"/>
  <c r="N21" i="1"/>
  <c r="N22" i="1" s="1"/>
  <c r="L21" i="1"/>
  <c r="L22" i="1" s="1"/>
  <c r="K21" i="1"/>
  <c r="H21" i="1"/>
  <c r="F21" i="1"/>
  <c r="B21" i="1"/>
  <c r="AQ20" i="1"/>
  <c r="AP20" i="1"/>
  <c r="AO20" i="1"/>
  <c r="AN20" i="1"/>
  <c r="AL20" i="1"/>
  <c r="AL22" i="1" s="1"/>
  <c r="AK20" i="1"/>
  <c r="AH20" i="1"/>
  <c r="AG20" i="1"/>
  <c r="AF20" i="1"/>
  <c r="AF22" i="1" s="1"/>
  <c r="AE20" i="1"/>
  <c r="AD20" i="1"/>
  <c r="AC20" i="1"/>
  <c r="AB20" i="1"/>
  <c r="AB22" i="1" s="1"/>
  <c r="Y20" i="1"/>
  <c r="X20" i="1"/>
  <c r="W20" i="1"/>
  <c r="V20" i="1"/>
  <c r="V22" i="1" s="1"/>
  <c r="T20" i="1"/>
  <c r="S20" i="1"/>
  <c r="Q20" i="1"/>
  <c r="H57" i="1" s="1"/>
  <c r="P20" i="1"/>
  <c r="O20" i="1"/>
  <c r="F57" i="1" s="1"/>
  <c r="N20" i="1"/>
  <c r="M20" i="1"/>
  <c r="L20" i="1"/>
  <c r="K20" i="1"/>
  <c r="B57" i="1" s="1"/>
  <c r="G20" i="1"/>
  <c r="E20" i="1"/>
  <c r="C20" i="1"/>
  <c r="AM18" i="1"/>
  <c r="AD18" i="1"/>
  <c r="U18" i="1"/>
  <c r="D55" i="1" s="1"/>
  <c r="H18" i="1"/>
  <c r="H92" i="1" s="1"/>
  <c r="G18" i="1"/>
  <c r="G92" i="1" s="1"/>
  <c r="F18" i="1"/>
  <c r="F92" i="1" s="1"/>
  <c r="E18" i="1"/>
  <c r="D18" i="1" s="1"/>
  <c r="D92" i="1" s="1"/>
  <c r="C18" i="1"/>
  <c r="C92" i="1" s="1"/>
  <c r="B18" i="1"/>
  <c r="B92" i="1" s="1"/>
  <c r="AM17" i="1"/>
  <c r="AD17" i="1"/>
  <c r="U17" i="1"/>
  <c r="D54" i="1" s="1"/>
  <c r="M17" i="1"/>
  <c r="H17" i="1"/>
  <c r="H91" i="1" s="1"/>
  <c r="G17" i="1"/>
  <c r="G91" i="1" s="1"/>
  <c r="F17" i="1"/>
  <c r="F91" i="1" s="1"/>
  <c r="E17" i="1"/>
  <c r="E91" i="1" s="1"/>
  <c r="D17" i="1"/>
  <c r="D91" i="1" s="1"/>
  <c r="C17" i="1"/>
  <c r="C91" i="1" s="1"/>
  <c r="B17" i="1"/>
  <c r="B91" i="1" s="1"/>
  <c r="AM16" i="1"/>
  <c r="AD16" i="1"/>
  <c r="U16" i="1"/>
  <c r="M16" i="1"/>
  <c r="D53" i="1" s="1"/>
  <c r="H16" i="1"/>
  <c r="H90" i="1" s="1"/>
  <c r="G16" i="1"/>
  <c r="G90" i="1" s="1"/>
  <c r="F16" i="1"/>
  <c r="F90" i="1" s="1"/>
  <c r="E16" i="1"/>
  <c r="E90" i="1" s="1"/>
  <c r="C16" i="1"/>
  <c r="C90" i="1" s="1"/>
  <c r="B16" i="1"/>
  <c r="B90" i="1" s="1"/>
  <c r="AL15" i="1"/>
  <c r="AK15" i="1"/>
  <c r="AH15" i="1"/>
  <c r="AG15" i="1"/>
  <c r="AF15" i="1"/>
  <c r="AE15" i="1"/>
  <c r="AC15" i="1"/>
  <c r="AB15" i="1"/>
  <c r="Y15" i="1"/>
  <c r="X15" i="1"/>
  <c r="W15" i="1"/>
  <c r="V15" i="1"/>
  <c r="T15" i="1"/>
  <c r="S15" i="1"/>
  <c r="Q15" i="1"/>
  <c r="P15" i="1"/>
  <c r="O15" i="1"/>
  <c r="N15" i="1"/>
  <c r="L15" i="1"/>
  <c r="K15" i="1"/>
  <c r="AM14" i="1"/>
  <c r="AD14" i="1"/>
  <c r="AD15" i="1" s="1"/>
  <c r="U14" i="1"/>
  <c r="M14" i="1"/>
  <c r="D51" i="1" s="1"/>
  <c r="H14" i="1"/>
  <c r="G14" i="1"/>
  <c r="G88" i="1" s="1"/>
  <c r="F14" i="1"/>
  <c r="F88" i="1" s="1"/>
  <c r="E14" i="1"/>
  <c r="E88" i="1" s="1"/>
  <c r="C14" i="1"/>
  <c r="C88" i="1" s="1"/>
  <c r="B14" i="1"/>
  <c r="B88" i="1" s="1"/>
  <c r="AM13" i="1"/>
  <c r="AM9" i="1" s="1"/>
  <c r="AD13" i="1"/>
  <c r="U13" i="1"/>
  <c r="M13" i="1"/>
  <c r="D50" i="1" s="1"/>
  <c r="H13" i="1"/>
  <c r="H87" i="1" s="1"/>
  <c r="G13" i="1"/>
  <c r="F13" i="1"/>
  <c r="F87" i="1" s="1"/>
  <c r="E13" i="1"/>
  <c r="E87" i="1" s="1"/>
  <c r="D13" i="1"/>
  <c r="C13" i="1"/>
  <c r="B13" i="1"/>
  <c r="B87" i="1" s="1"/>
  <c r="AQ10" i="1"/>
  <c r="AQ11" i="1" s="1"/>
  <c r="AP10" i="1"/>
  <c r="AO10" i="1"/>
  <c r="AO11" i="1" s="1"/>
  <c r="AN10" i="1"/>
  <c r="AM10" i="1"/>
  <c r="AL10" i="1"/>
  <c r="AK10" i="1"/>
  <c r="AK11" i="1" s="1"/>
  <c r="AH10" i="1"/>
  <c r="AG10" i="1"/>
  <c r="AG11" i="1" s="1"/>
  <c r="AF10" i="1"/>
  <c r="AE10" i="1"/>
  <c r="AE11" i="1" s="1"/>
  <c r="AC10" i="1"/>
  <c r="AC11" i="1" s="1"/>
  <c r="AB10" i="1"/>
  <c r="Y10" i="1"/>
  <c r="Y11" i="1" s="1"/>
  <c r="X10" i="1"/>
  <c r="W10" i="1"/>
  <c r="W11" i="1" s="1"/>
  <c r="V10" i="1"/>
  <c r="U10" i="1"/>
  <c r="T10" i="1"/>
  <c r="S10" i="1"/>
  <c r="S11" i="1" s="1"/>
  <c r="Q10" i="1"/>
  <c r="H47" i="1" s="1"/>
  <c r="H48" i="1" s="1"/>
  <c r="P10" i="1"/>
  <c r="G47" i="1" s="1"/>
  <c r="O10" i="1"/>
  <c r="N10" i="1"/>
  <c r="E47" i="1" s="1"/>
  <c r="L10" i="1"/>
  <c r="C47" i="1" s="1"/>
  <c r="K10" i="1"/>
  <c r="H10" i="1"/>
  <c r="H84" i="1" s="1"/>
  <c r="F10" i="1"/>
  <c r="B10" i="1"/>
  <c r="AQ9" i="1"/>
  <c r="AP9" i="1"/>
  <c r="AP11" i="1" s="1"/>
  <c r="AO9" i="1"/>
  <c r="AN9" i="1"/>
  <c r="AN11" i="1" s="1"/>
  <c r="AL9" i="1"/>
  <c r="AL11" i="1" s="1"/>
  <c r="AK9" i="1"/>
  <c r="AH9" i="1"/>
  <c r="AH11" i="1" s="1"/>
  <c r="AG9" i="1"/>
  <c r="AF9" i="1"/>
  <c r="AF11" i="1" s="1"/>
  <c r="AE9" i="1"/>
  <c r="AD9" i="1"/>
  <c r="AC9" i="1"/>
  <c r="AB9" i="1"/>
  <c r="AB11" i="1" s="1"/>
  <c r="Y9" i="1"/>
  <c r="X9" i="1"/>
  <c r="X11" i="1" s="1"/>
  <c r="W9" i="1"/>
  <c r="V9" i="1"/>
  <c r="E46" i="1" s="1"/>
  <c r="T9" i="1"/>
  <c r="T11" i="1" s="1"/>
  <c r="S9" i="1"/>
  <c r="Q9" i="1"/>
  <c r="H46" i="1" s="1"/>
  <c r="P9" i="1"/>
  <c r="G46" i="1" s="1"/>
  <c r="O9" i="1"/>
  <c r="F46" i="1" s="1"/>
  <c r="N9" i="1"/>
  <c r="M9" i="1"/>
  <c r="L9" i="1"/>
  <c r="C46" i="1" s="1"/>
  <c r="K9" i="1"/>
  <c r="B46" i="1" s="1"/>
  <c r="G9" i="1"/>
  <c r="G83" i="1" s="1"/>
  <c r="E9" i="1"/>
  <c r="C9" i="1"/>
  <c r="C83" i="1" s="1"/>
  <c r="E48" i="1" l="1"/>
  <c r="G48" i="1"/>
  <c r="E83" i="1"/>
  <c r="C48" i="1"/>
  <c r="AM11" i="1"/>
  <c r="D52" i="1"/>
  <c r="K11" i="1"/>
  <c r="O11" i="1"/>
  <c r="Q11" i="1"/>
  <c r="V11" i="1"/>
  <c r="D87" i="1"/>
  <c r="B15" i="1"/>
  <c r="B89" i="1" s="1"/>
  <c r="F15" i="1"/>
  <c r="F89" i="1" s="1"/>
  <c r="H15" i="1"/>
  <c r="H89" i="1" s="1"/>
  <c r="U15" i="1"/>
  <c r="AM15" i="1"/>
  <c r="G94" i="1"/>
  <c r="H95" i="1"/>
  <c r="AM22" i="1"/>
  <c r="Q22" i="1"/>
  <c r="C25" i="1"/>
  <c r="C99" i="1" s="1"/>
  <c r="G99" i="1"/>
  <c r="C101" i="1"/>
  <c r="C28" i="1"/>
  <c r="C102" i="1" s="1"/>
  <c r="AM28" i="1"/>
  <c r="H28" i="1"/>
  <c r="H102" i="1" s="1"/>
  <c r="C31" i="1"/>
  <c r="C105" i="1" s="1"/>
  <c r="D106" i="1"/>
  <c r="C107" i="1"/>
  <c r="C34" i="1"/>
  <c r="C108" i="1" s="1"/>
  <c r="U34" i="1"/>
  <c r="H34" i="1"/>
  <c r="H108" i="1" s="1"/>
  <c r="E109" i="1"/>
  <c r="D35" i="1"/>
  <c r="D109" i="1" s="1"/>
  <c r="B110" i="1"/>
  <c r="B37" i="1"/>
  <c r="B111" i="1" s="1"/>
  <c r="D110" i="1"/>
  <c r="D37" i="1"/>
  <c r="D111" i="1" s="1"/>
  <c r="F110" i="1"/>
  <c r="F37" i="1"/>
  <c r="F111" i="1" s="1"/>
  <c r="H110" i="1"/>
  <c r="H37" i="1"/>
  <c r="H111" i="1" s="1"/>
  <c r="E37" i="1"/>
  <c r="E111" i="1" s="1"/>
  <c r="U37" i="1"/>
  <c r="E113" i="1"/>
  <c r="E40" i="1"/>
  <c r="E114" i="1" s="1"/>
  <c r="D39" i="1"/>
  <c r="G113" i="1"/>
  <c r="G40" i="1"/>
  <c r="G114" i="1" s="1"/>
  <c r="D76" i="1"/>
  <c r="D77" i="1" s="1"/>
  <c r="M40" i="1"/>
  <c r="B114" i="1"/>
  <c r="F114" i="1"/>
  <c r="B47" i="1"/>
  <c r="B48" i="1" s="1"/>
  <c r="F47" i="1"/>
  <c r="F48" i="1" s="1"/>
  <c r="E58" i="1"/>
  <c r="D63" i="1"/>
  <c r="D100" i="1" s="1"/>
  <c r="B84" i="1"/>
  <c r="F84" i="1"/>
  <c r="E92" i="1"/>
  <c r="M10" i="1"/>
  <c r="L11" i="1"/>
  <c r="N11" i="1"/>
  <c r="P11" i="1"/>
  <c r="D14" i="1"/>
  <c r="C15" i="1"/>
  <c r="C89" i="1" s="1"/>
  <c r="E15" i="1"/>
  <c r="E89" i="1" s="1"/>
  <c r="G15" i="1"/>
  <c r="G89" i="1" s="1"/>
  <c r="M15" i="1"/>
  <c r="D16" i="1"/>
  <c r="D90" i="1" s="1"/>
  <c r="B20" i="1"/>
  <c r="B94" i="1" s="1"/>
  <c r="F20" i="1"/>
  <c r="F94" i="1" s="1"/>
  <c r="H20" i="1"/>
  <c r="H94" i="1" s="1"/>
  <c r="C57" i="1"/>
  <c r="C94" i="1" s="1"/>
  <c r="E57" i="1"/>
  <c r="E94" i="1" s="1"/>
  <c r="G57" i="1"/>
  <c r="U20" i="1"/>
  <c r="U9" i="1" s="1"/>
  <c r="C21" i="1"/>
  <c r="E21" i="1"/>
  <c r="G21" i="1"/>
  <c r="B58" i="1"/>
  <c r="B59" i="1" s="1"/>
  <c r="M21" i="1"/>
  <c r="F58" i="1"/>
  <c r="F59" i="1" s="1"/>
  <c r="H58" i="1"/>
  <c r="H59" i="1" s="1"/>
  <c r="AD21" i="1"/>
  <c r="AD22" i="1" s="1"/>
  <c r="AP22" i="1"/>
  <c r="B22" i="1"/>
  <c r="B96" i="1" s="1"/>
  <c r="K22" i="1"/>
  <c r="O22" i="1"/>
  <c r="E97" i="1"/>
  <c r="D23" i="1"/>
  <c r="G97" i="1"/>
  <c r="B98" i="1"/>
  <c r="B25" i="1"/>
  <c r="B99" i="1" s="1"/>
  <c r="D98" i="1"/>
  <c r="F98" i="1"/>
  <c r="F25" i="1"/>
  <c r="F99" i="1" s="1"/>
  <c r="H98" i="1"/>
  <c r="H25" i="1"/>
  <c r="H99" i="1" s="1"/>
  <c r="E25" i="1"/>
  <c r="E99" i="1" s="1"/>
  <c r="M25" i="1"/>
  <c r="E101" i="1"/>
  <c r="E28" i="1"/>
  <c r="E102" i="1" s="1"/>
  <c r="D27" i="1"/>
  <c r="G101" i="1"/>
  <c r="G28" i="1"/>
  <c r="G102" i="1" s="1"/>
  <c r="D64" i="1"/>
  <c r="M28" i="1"/>
  <c r="B28" i="1"/>
  <c r="B102" i="1" s="1"/>
  <c r="F28" i="1"/>
  <c r="F102" i="1" s="1"/>
  <c r="E103" i="1"/>
  <c r="D29" i="1"/>
  <c r="D103" i="1" s="1"/>
  <c r="B104" i="1"/>
  <c r="B31" i="1"/>
  <c r="B105" i="1" s="1"/>
  <c r="D31" i="1"/>
  <c r="F104" i="1"/>
  <c r="F31" i="1"/>
  <c r="F105" i="1" s="1"/>
  <c r="H104" i="1"/>
  <c r="H31" i="1"/>
  <c r="H105" i="1" s="1"/>
  <c r="E31" i="1"/>
  <c r="E105" i="1" s="1"/>
  <c r="M31" i="1"/>
  <c r="E107" i="1"/>
  <c r="E34" i="1"/>
  <c r="E108" i="1" s="1"/>
  <c r="D33" i="1"/>
  <c r="G107" i="1"/>
  <c r="G34" i="1"/>
  <c r="G108" i="1" s="1"/>
  <c r="B34" i="1"/>
  <c r="B108" i="1" s="1"/>
  <c r="F34" i="1"/>
  <c r="F108" i="1" s="1"/>
  <c r="C37" i="1"/>
  <c r="C111" i="1" s="1"/>
  <c r="G37" i="1"/>
  <c r="G111" i="1" s="1"/>
  <c r="B112" i="1"/>
  <c r="D112" i="1"/>
  <c r="F112" i="1"/>
  <c r="H112" i="1"/>
  <c r="C113" i="1"/>
  <c r="C40" i="1"/>
  <c r="C114" i="1" s="1"/>
  <c r="AM40" i="1"/>
  <c r="H40" i="1"/>
  <c r="H114" i="1" s="1"/>
  <c r="C58" i="1"/>
  <c r="C59" i="1" s="1"/>
  <c r="G58" i="1"/>
  <c r="G59" i="1" s="1"/>
  <c r="D67" i="1"/>
  <c r="D68" i="1" s="1"/>
  <c r="U11" i="1" l="1"/>
  <c r="D46" i="1"/>
  <c r="D105" i="1"/>
  <c r="D101" i="1"/>
  <c r="D28" i="1"/>
  <c r="D21" i="1"/>
  <c r="D97" i="1"/>
  <c r="D20" i="1"/>
  <c r="E95" i="1"/>
  <c r="E22" i="1"/>
  <c r="E96" i="1" s="1"/>
  <c r="D88" i="1"/>
  <c r="D15" i="1"/>
  <c r="D89" i="1" s="1"/>
  <c r="D47" i="1"/>
  <c r="D48" i="1" s="1"/>
  <c r="M11" i="1"/>
  <c r="E10" i="1"/>
  <c r="H9" i="1"/>
  <c r="F95" i="1"/>
  <c r="D113" i="1"/>
  <c r="D40" i="1"/>
  <c r="D114" i="1" s="1"/>
  <c r="U22" i="1"/>
  <c r="B95" i="1"/>
  <c r="D107" i="1"/>
  <c r="D34" i="1"/>
  <c r="D108" i="1" s="1"/>
  <c r="D104" i="1"/>
  <c r="D65" i="1"/>
  <c r="D25" i="1"/>
  <c r="D99" i="1" s="1"/>
  <c r="D58" i="1"/>
  <c r="M22" i="1"/>
  <c r="G95" i="1"/>
  <c r="G22" i="1"/>
  <c r="G96" i="1" s="1"/>
  <c r="C95" i="1"/>
  <c r="C22" i="1"/>
  <c r="C96" i="1" s="1"/>
  <c r="AD10" i="1"/>
  <c r="AD11" i="1" s="1"/>
  <c r="G10" i="1"/>
  <c r="C10" i="1"/>
  <c r="F9" i="1"/>
  <c r="B9" i="1"/>
  <c r="E59" i="1"/>
  <c r="H22" i="1"/>
  <c r="H96" i="1" s="1"/>
  <c r="F22" i="1"/>
  <c r="F96" i="1" s="1"/>
  <c r="D57" i="1"/>
  <c r="B83" i="1" l="1"/>
  <c r="B11" i="1"/>
  <c r="B85" i="1" s="1"/>
  <c r="C84" i="1"/>
  <c r="C11" i="1"/>
  <c r="C85" i="1" s="1"/>
  <c r="D59" i="1"/>
  <c r="E84" i="1"/>
  <c r="E11" i="1"/>
  <c r="E85" i="1" s="1"/>
  <c r="D94" i="1"/>
  <c r="D9" i="1"/>
  <c r="D83" i="1" s="1"/>
  <c r="D95" i="1"/>
  <c r="D22" i="1"/>
  <c r="D96" i="1" s="1"/>
  <c r="F83" i="1"/>
  <c r="F11" i="1"/>
  <c r="F85" i="1" s="1"/>
  <c r="G84" i="1"/>
  <c r="G11" i="1"/>
  <c r="G85" i="1" s="1"/>
  <c r="H83" i="1"/>
  <c r="H11" i="1"/>
  <c r="H85" i="1" s="1"/>
  <c r="D10" i="1"/>
  <c r="D102" i="1"/>
  <c r="D84" i="1" l="1"/>
  <c r="D11" i="1"/>
  <c r="D85" i="1" s="1"/>
</calcChain>
</file>

<file path=xl/sharedStrings.xml><?xml version="1.0" encoding="utf-8"?>
<sst xmlns="http://schemas.openxmlformats.org/spreadsheetml/2006/main" count="348" uniqueCount="54">
  <si>
    <t xml:space="preserve">Одобрил: . . . . . . . . . . . . . . . . . . . . . . . . . . . </t>
  </si>
  <si>
    <t>Образец по чл. 6, ал.1 от Наредбата по чл. 95, ал. 1 от ЗГ</t>
  </si>
  <si>
    <t>/инж. Цв. Миланов-директор СЦДП ДП Габрово/</t>
  </si>
  <si>
    <t xml:space="preserve">ГОДИШЕН ПЛАН ЗА ПОЛЗВАНЕ НА ДЪРВЕСИНА                                                                              </t>
  </si>
  <si>
    <t xml:space="preserve"> НА  ТП ДГС БУЙНОВЦИ ЗА 2022г. 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</si>
  <si>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</si>
  <si>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</si>
  <si>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</si>
  <si>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ІV. ДРУГИ СЕЧИ</t>
  </si>
  <si>
    <t>Показатели</t>
  </si>
  <si>
    <t>Площ</t>
  </si>
  <si>
    <t>Ст.маса</t>
  </si>
  <si>
    <t>Лежаща</t>
  </si>
  <si>
    <t>Едра</t>
  </si>
  <si>
    <t>Средна</t>
  </si>
  <si>
    <t>Дребна</t>
  </si>
  <si>
    <t>Дърва</t>
  </si>
  <si>
    <t>ха</t>
  </si>
  <si>
    <t>м3</t>
  </si>
  <si>
    <t>маса м3</t>
  </si>
  <si>
    <t>Общо А+Б</t>
  </si>
  <si>
    <t>1. По ГСП</t>
  </si>
  <si>
    <t>2. Год. план</t>
  </si>
  <si>
    <t>% (2/1)</t>
  </si>
  <si>
    <t>А.Иглолистни</t>
  </si>
  <si>
    <t>в т.ч. бял бор</t>
  </si>
  <si>
    <t xml:space="preserve">           смърч</t>
  </si>
  <si>
    <t xml:space="preserve">            ела</t>
  </si>
  <si>
    <t>Б.Широколистни</t>
  </si>
  <si>
    <t>Бук по ГСП</t>
  </si>
  <si>
    <t>Бук год. план</t>
  </si>
  <si>
    <t>%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</si>
  <si>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</si>
  <si>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</si>
  <si>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</si>
  <si>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</si>
  <si>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</si>
  <si>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</si>
  <si>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</si>
  <si>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</si>
  <si>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</si>
  <si>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</si>
  <si>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>ВСИЧКО/І+ІІ+ІV/</t>
  </si>
  <si>
    <t xml:space="preserve">                Директор:………………………..</t>
  </si>
  <si>
    <t xml:space="preserve">                             /инж.Р. Хараламов/</t>
  </si>
  <si>
    <t>1.По ГСП</t>
  </si>
  <si>
    <t>2.Год.план</t>
  </si>
  <si>
    <t>%(2/1)</t>
  </si>
  <si>
    <t>Бук год.план.</t>
  </si>
  <si>
    <t>Дъб год.план</t>
  </si>
  <si>
    <t>Цер год.план.</t>
  </si>
  <si>
    <t>Топола год.план.</t>
  </si>
  <si>
    <t>Акация год.план.</t>
  </si>
  <si>
    <t>Др.шир. год.план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</si>
</sst>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ll Times New Roman"/>
      <family val="1"/>
      <charset val="204"/>
    </font>
    <font>
      <b/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0" xfId="1" applyFont="1" applyAlignment="1">
      <alignment horizontal="left"/>
    </xf>
    <xf numFmtId="0" fontId="1" fillId="0" borderId="0" xfId="1"/>
    <xf numFmtId="0" fontId="5" fillId="0" borderId="0" xfId="1" applyFont="1" applyAlignment="1">
      <alignment horizontal="left"/>
    </xf>
    <xf numFmtId="0" fontId="2" fillId="0" borderId="0" xfId="1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4" fillId="0" borderId="0" xfId="0" applyFont="1"/>
    <xf numFmtId="0" fontId="6" fillId="0" borderId="1" xfId="0" applyFont="1" applyBorder="1" applyAlignment="1">
      <alignment horizontal="left"/>
    </xf>
    <xf numFmtId="0" fontId="8" fillId="0" borderId="2" xfId="0" applyFont="1" applyBorder="1" applyAlignment="1">
      <alignment horizontal="centerContinuous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9" xfId="0" applyFont="1" applyBorder="1"/>
    <xf numFmtId="164" fontId="9" fillId="0" borderId="9" xfId="0" applyNumberFormat="1" applyFont="1" applyBorder="1"/>
    <xf numFmtId="0" fontId="9" fillId="0" borderId="0" xfId="0" applyFont="1"/>
    <xf numFmtId="0" fontId="9" fillId="2" borderId="9" xfId="0" applyFont="1" applyFill="1" applyBorder="1"/>
    <xf numFmtId="1" fontId="8" fillId="0" borderId="9" xfId="0" applyNumberFormat="1" applyFont="1" applyBorder="1"/>
    <xf numFmtId="1" fontId="8" fillId="0" borderId="0" xfId="0" applyNumberFormat="1" applyFont="1"/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0" fillId="0" borderId="9" xfId="0" applyFont="1" applyBorder="1"/>
    <xf numFmtId="164" fontId="8" fillId="0" borderId="9" xfId="0" applyNumberFormat="1" applyFont="1" applyBorder="1"/>
    <xf numFmtId="0" fontId="8" fillId="0" borderId="9" xfId="0" applyFont="1" applyBorder="1"/>
    <xf numFmtId="0" fontId="8" fillId="0" borderId="0" xfId="0" applyFont="1"/>
    <xf numFmtId="0" fontId="10" fillId="2" borderId="9" xfId="0" applyFont="1" applyFill="1" applyBorder="1"/>
    <xf numFmtId="0" fontId="8" fillId="0" borderId="2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9" fillId="0" borderId="6" xfId="2" applyFont="1" applyBorder="1"/>
    <xf numFmtId="0" fontId="7" fillId="0" borderId="7" xfId="0" applyFont="1" applyBorder="1"/>
    <xf numFmtId="1" fontId="7" fillId="0" borderId="7" xfId="0" applyNumberFormat="1" applyFont="1" applyBorder="1"/>
    <xf numFmtId="0" fontId="7" fillId="0" borderId="8" xfId="0" applyFont="1" applyBorder="1"/>
    <xf numFmtId="0" fontId="9" fillId="0" borderId="9" xfId="2" applyFont="1" applyBorder="1"/>
    <xf numFmtId="3" fontId="9" fillId="0" borderId="9" xfId="2" applyNumberFormat="1" applyFont="1" applyBorder="1"/>
    <xf numFmtId="0" fontId="11" fillId="2" borderId="9" xfId="2" applyFont="1" applyFill="1" applyBorder="1"/>
    <xf numFmtId="0" fontId="9" fillId="0" borderId="4" xfId="2" applyFont="1" applyBorder="1"/>
    <xf numFmtId="3" fontId="9" fillId="0" borderId="4" xfId="2" applyNumberFormat="1" applyFont="1" applyBorder="1"/>
    <xf numFmtId="0" fontId="8" fillId="0" borderId="6" xfId="2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8" fillId="0" borderId="9" xfId="2" applyFont="1" applyBorder="1"/>
    <xf numFmtId="3" fontId="10" fillId="0" borderId="9" xfId="2" applyNumberFormat="1" applyFont="1" applyBorder="1"/>
    <xf numFmtId="3" fontId="12" fillId="0" borderId="4" xfId="2" applyNumberFormat="1" applyFont="1" applyBorder="1"/>
    <xf numFmtId="0" fontId="8" fillId="2" borderId="9" xfId="2" applyFont="1" applyFill="1" applyBorder="1"/>
    <xf numFmtId="0" fontId="0" fillId="0" borderId="0" xfId="0" applyAlignment="1">
      <alignment horizontal="left"/>
    </xf>
    <xf numFmtId="0" fontId="8" fillId="0" borderId="6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wrapText="1"/>
    </xf>
  </cellXfs>
  <cellStyles count="3">
    <cellStyle name="Нормален" xfId="0" builtinId="0"/>
    <cellStyle name="Нормален 2" xfId="1" xr:uid="{EC764E76-E559-4DDB-902C-1952D0D02AA6}"/>
    <cellStyle name="Нормален_Лист2" xfId="2" xr:uid="{84820DFC-E4F1-453D-8311-E989CA4076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812F4-C170-4393-9977-9E0F1BD49D9F}">
  <dimension ref="A1:AQ114"/>
  <sheetViews>
    <sheetView tabSelected="1" topLeftCell="A111" workbookViewId="0">
      <selection activeCell="K3" sqref="K3"/>
    </sheetView>
  </sheetViews>
  <sheetFormatPr defaultRowHeight="15"/>
  <cols>
    <col min="1" max="1" width="13.28515625" customWidth="1"/>
    <col min="10" max="10" width="11.28515625" customWidth="1"/>
    <col min="18" max="18" width="11.5703125" customWidth="1"/>
    <col min="27" max="27" width="14.140625" customWidth="1"/>
    <col min="36" max="36" width="12.28515625" customWidth="1"/>
  </cols>
  <sheetData>
    <row r="1" spans="1:43" ht="15.75">
      <c r="A1" s="1"/>
      <c r="B1" s="64" t="s">
        <v>0</v>
      </c>
      <c r="C1" s="64"/>
      <c r="D1" s="64"/>
      <c r="E1" s="64"/>
      <c r="F1" s="64"/>
      <c r="G1" s="64"/>
      <c r="H1" s="64"/>
      <c r="J1" s="2"/>
      <c r="K1" s="3"/>
      <c r="L1" s="3"/>
      <c r="M1" s="3"/>
      <c r="N1" s="3"/>
      <c r="O1" s="3"/>
      <c r="P1" s="3"/>
      <c r="Q1" s="4" t="s">
        <v>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5.75">
      <c r="A2" s="5"/>
      <c r="B2" s="65" t="s">
        <v>2</v>
      </c>
      <c r="C2" s="65"/>
      <c r="D2" s="65"/>
      <c r="E2" s="65"/>
      <c r="F2" s="65"/>
      <c r="G2" s="65"/>
      <c r="H2" s="65"/>
      <c r="J2" s="2"/>
      <c r="K2" s="3"/>
      <c r="L2" s="3"/>
      <c r="M2" s="3"/>
      <c r="N2" s="3"/>
      <c r="O2" s="3"/>
      <c r="P2" s="3"/>
      <c r="Q2" s="4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5.75">
      <c r="A3" s="5"/>
      <c r="B3" s="5"/>
      <c r="C3" s="6"/>
      <c r="D3" s="7"/>
      <c r="E3" s="8"/>
      <c r="F3" s="8"/>
      <c r="G3" s="8"/>
      <c r="H3" s="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5.75">
      <c r="A4" s="66" t="s">
        <v>3</v>
      </c>
      <c r="B4" s="66"/>
      <c r="C4" s="66"/>
      <c r="D4" s="66"/>
      <c r="E4" s="66"/>
      <c r="F4" s="66"/>
      <c r="G4" s="66"/>
      <c r="H4" s="66"/>
      <c r="J4" s="9"/>
      <c r="K4" s="2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5.75">
      <c r="A5" s="67" t="s">
        <v>4</v>
      </c>
      <c r="B5" s="67"/>
      <c r="C5" s="67"/>
      <c r="D5" s="67"/>
      <c r="E5" s="67"/>
      <c r="F5" s="67"/>
      <c r="G5" s="67"/>
      <c r="H5" s="67"/>
      <c r="J5" s="10" t="s">
        <v>5</v>
      </c>
      <c r="O5" s="10"/>
      <c r="P5" s="11"/>
      <c r="R5" s="12" t="s">
        <v>6</v>
      </c>
      <c r="W5" s="12"/>
      <c r="X5" s="12"/>
      <c r="AA5" s="13" t="s">
        <v>7</v>
      </c>
      <c r="AB5" s="13"/>
      <c r="AC5" s="13"/>
      <c r="AD5" s="13"/>
      <c r="AE5" s="13"/>
      <c r="AF5" s="13"/>
      <c r="AG5" s="13"/>
      <c r="AJ5" s="10" t="s">
        <v>8</v>
      </c>
      <c r="AO5" s="10"/>
    </row>
    <row r="6" spans="1:43">
      <c r="A6" s="14" t="s">
        <v>9</v>
      </c>
      <c r="B6" s="15" t="s">
        <v>10</v>
      </c>
      <c r="C6" s="15" t="s">
        <v>11</v>
      </c>
      <c r="D6" s="15" t="s">
        <v>12</v>
      </c>
      <c r="E6" s="15" t="s">
        <v>13</v>
      </c>
      <c r="F6" s="15" t="s">
        <v>14</v>
      </c>
      <c r="G6" s="15" t="s">
        <v>15</v>
      </c>
      <c r="H6" s="15" t="s">
        <v>16</v>
      </c>
      <c r="J6" s="15" t="s">
        <v>9</v>
      </c>
      <c r="K6" s="15" t="s">
        <v>10</v>
      </c>
      <c r="L6" s="15" t="s">
        <v>11</v>
      </c>
      <c r="M6" s="15" t="s">
        <v>12</v>
      </c>
      <c r="N6" s="15" t="s">
        <v>13</v>
      </c>
      <c r="O6" s="15" t="s">
        <v>14</v>
      </c>
      <c r="P6" s="15" t="s">
        <v>15</v>
      </c>
      <c r="Q6" s="15" t="s">
        <v>16</v>
      </c>
      <c r="R6" s="15" t="s">
        <v>9</v>
      </c>
      <c r="S6" s="15" t="s">
        <v>10</v>
      </c>
      <c r="T6" s="15" t="s">
        <v>11</v>
      </c>
      <c r="U6" s="15" t="s">
        <v>12</v>
      </c>
      <c r="V6" s="15" t="s">
        <v>13</v>
      </c>
      <c r="W6" s="15" t="s">
        <v>14</v>
      </c>
      <c r="X6" s="15" t="s">
        <v>15</v>
      </c>
      <c r="Y6" s="15" t="s">
        <v>16</v>
      </c>
      <c r="Z6" s="16"/>
      <c r="AA6" s="15" t="s">
        <v>9</v>
      </c>
      <c r="AB6" s="15" t="s">
        <v>10</v>
      </c>
      <c r="AC6" s="15" t="s">
        <v>11</v>
      </c>
      <c r="AD6" s="15" t="s">
        <v>12</v>
      </c>
      <c r="AE6" s="15" t="s">
        <v>13</v>
      </c>
      <c r="AF6" s="15" t="s">
        <v>14</v>
      </c>
      <c r="AG6" s="15" t="s">
        <v>15</v>
      </c>
      <c r="AH6" s="15" t="s">
        <v>16</v>
      </c>
      <c r="AI6" s="16"/>
      <c r="AJ6" s="15" t="s">
        <v>9</v>
      </c>
      <c r="AK6" s="17" t="s">
        <v>10</v>
      </c>
      <c r="AL6" s="15" t="s">
        <v>11</v>
      </c>
      <c r="AM6" s="15" t="s">
        <v>12</v>
      </c>
      <c r="AN6" s="15" t="s">
        <v>13</v>
      </c>
      <c r="AO6" s="15" t="s">
        <v>14</v>
      </c>
      <c r="AP6" s="15" t="s">
        <v>15</v>
      </c>
      <c r="AQ6" s="15" t="s">
        <v>16</v>
      </c>
    </row>
    <row r="7" spans="1:43">
      <c r="A7" s="18"/>
      <c r="B7" s="19" t="s">
        <v>17</v>
      </c>
      <c r="C7" s="19" t="s">
        <v>18</v>
      </c>
      <c r="D7" s="19" t="s">
        <v>19</v>
      </c>
      <c r="E7" s="19" t="s">
        <v>18</v>
      </c>
      <c r="F7" s="19" t="s">
        <v>18</v>
      </c>
      <c r="G7" s="19" t="s">
        <v>18</v>
      </c>
      <c r="H7" s="19" t="s">
        <v>18</v>
      </c>
      <c r="J7" s="19"/>
      <c r="K7" s="19" t="s">
        <v>17</v>
      </c>
      <c r="L7" s="19" t="s">
        <v>18</v>
      </c>
      <c r="M7" s="19" t="s">
        <v>19</v>
      </c>
      <c r="N7" s="19" t="s">
        <v>18</v>
      </c>
      <c r="O7" s="19" t="s">
        <v>18</v>
      </c>
      <c r="P7" s="19" t="s">
        <v>18</v>
      </c>
      <c r="Q7" s="19" t="s">
        <v>18</v>
      </c>
      <c r="R7" s="19"/>
      <c r="S7" s="19" t="s">
        <v>17</v>
      </c>
      <c r="T7" s="19" t="s">
        <v>18</v>
      </c>
      <c r="U7" s="19" t="s">
        <v>19</v>
      </c>
      <c r="V7" s="19" t="s">
        <v>18</v>
      </c>
      <c r="W7" s="19" t="s">
        <v>18</v>
      </c>
      <c r="X7" s="19" t="s">
        <v>18</v>
      </c>
      <c r="Y7" s="19" t="s">
        <v>18</v>
      </c>
      <c r="Z7" s="16"/>
      <c r="AA7" s="19"/>
      <c r="AB7" s="19" t="s">
        <v>17</v>
      </c>
      <c r="AC7" s="19" t="s">
        <v>18</v>
      </c>
      <c r="AD7" s="19" t="s">
        <v>19</v>
      </c>
      <c r="AE7" s="19" t="s">
        <v>18</v>
      </c>
      <c r="AF7" s="19" t="s">
        <v>18</v>
      </c>
      <c r="AG7" s="19" t="s">
        <v>18</v>
      </c>
      <c r="AH7" s="19" t="s">
        <v>18</v>
      </c>
      <c r="AI7" s="16"/>
      <c r="AJ7" s="19"/>
      <c r="AK7" s="20" t="s">
        <v>17</v>
      </c>
      <c r="AL7" s="19" t="s">
        <v>18</v>
      </c>
      <c r="AM7" s="19" t="s">
        <v>19</v>
      </c>
      <c r="AN7" s="19" t="s">
        <v>18</v>
      </c>
      <c r="AO7" s="19" t="s">
        <v>18</v>
      </c>
      <c r="AP7" s="19" t="s">
        <v>18</v>
      </c>
      <c r="AQ7" s="19" t="s">
        <v>18</v>
      </c>
    </row>
    <row r="8" spans="1:43">
      <c r="A8" s="61" t="s">
        <v>20</v>
      </c>
      <c r="B8" s="62"/>
      <c r="C8" s="62"/>
      <c r="D8" s="62"/>
      <c r="E8" s="62"/>
      <c r="F8" s="62"/>
      <c r="G8" s="62"/>
      <c r="H8" s="63"/>
      <c r="J8" s="61" t="s">
        <v>20</v>
      </c>
      <c r="K8" s="62"/>
      <c r="L8" s="62"/>
      <c r="M8" s="62"/>
      <c r="N8" s="62"/>
      <c r="O8" s="62"/>
      <c r="P8" s="62"/>
      <c r="Q8" s="63"/>
      <c r="R8" s="61" t="s">
        <v>20</v>
      </c>
      <c r="S8" s="62"/>
      <c r="T8" s="62"/>
      <c r="U8" s="62"/>
      <c r="V8" s="62"/>
      <c r="W8" s="62"/>
      <c r="X8" s="62"/>
      <c r="Y8" s="63"/>
      <c r="Z8" s="21"/>
      <c r="AA8" s="61" t="s">
        <v>20</v>
      </c>
      <c r="AB8" s="62"/>
      <c r="AC8" s="62"/>
      <c r="AD8" s="62"/>
      <c r="AE8" s="62"/>
      <c r="AF8" s="62"/>
      <c r="AG8" s="62"/>
      <c r="AH8" s="63"/>
      <c r="AI8" s="21"/>
      <c r="AJ8" s="61" t="s">
        <v>20</v>
      </c>
      <c r="AK8" s="62"/>
      <c r="AL8" s="62"/>
      <c r="AM8" s="62"/>
      <c r="AN8" s="62"/>
      <c r="AO8" s="62"/>
      <c r="AP8" s="62"/>
      <c r="AQ8" s="63"/>
    </row>
    <row r="9" spans="1:43">
      <c r="A9" s="22" t="s">
        <v>21</v>
      </c>
      <c r="B9" s="23">
        <f>B13+B20</f>
        <v>605.20000000000005</v>
      </c>
      <c r="C9" s="22">
        <f t="shared" ref="C9:H10" si="0">C13+C20</f>
        <v>40793</v>
      </c>
      <c r="D9" s="22">
        <f t="shared" si="0"/>
        <v>29008</v>
      </c>
      <c r="E9" s="22">
        <f t="shared" si="0"/>
        <v>6909</v>
      </c>
      <c r="F9" s="22">
        <f t="shared" si="0"/>
        <v>7026</v>
      </c>
      <c r="G9" s="22">
        <f t="shared" si="0"/>
        <v>5654</v>
      </c>
      <c r="H9" s="22">
        <f t="shared" si="0"/>
        <v>9419</v>
      </c>
      <c r="J9" s="22" t="s">
        <v>21</v>
      </c>
      <c r="K9" s="23">
        <f>K13+K20</f>
        <v>379.3</v>
      </c>
      <c r="L9" s="22">
        <f>L13+L20</f>
        <v>20606</v>
      </c>
      <c r="M9" s="22">
        <f t="shared" ref="M9:Q10" si="1">M13+M20</f>
        <v>13395</v>
      </c>
      <c r="N9" s="22">
        <f>N13+N20</f>
        <v>1746</v>
      </c>
      <c r="O9" s="22">
        <f>O13+O20</f>
        <v>4897</v>
      </c>
      <c r="P9" s="22">
        <f>P13+P20</f>
        <v>3505</v>
      </c>
      <c r="Q9" s="22">
        <f>Q13+Q20</f>
        <v>3247</v>
      </c>
      <c r="R9" s="22" t="s">
        <v>21</v>
      </c>
      <c r="S9" s="23">
        <f>S13+S20</f>
        <v>184.29999999999998</v>
      </c>
      <c r="T9" s="22">
        <f>T13+T20</f>
        <v>15773</v>
      </c>
      <c r="U9" s="22">
        <f>U13+U20</f>
        <v>12757</v>
      </c>
      <c r="V9" s="22">
        <f t="shared" ref="U9:Y10" si="2">V13+V20</f>
        <v>5138</v>
      </c>
      <c r="W9" s="22">
        <f t="shared" si="2"/>
        <v>1701</v>
      </c>
      <c r="X9" s="22">
        <f t="shared" si="2"/>
        <v>940</v>
      </c>
      <c r="Y9" s="22">
        <f t="shared" si="2"/>
        <v>4978</v>
      </c>
      <c r="Z9" s="24"/>
      <c r="AA9" s="22" t="s">
        <v>21</v>
      </c>
      <c r="AB9" s="23">
        <f>AB13+AB20</f>
        <v>149.20000000000002</v>
      </c>
      <c r="AC9" s="22">
        <f t="shared" ref="AC9:AH10" si="3">AC13+AC20</f>
        <v>13146</v>
      </c>
      <c r="AD9" s="22">
        <f t="shared" si="3"/>
        <v>10773</v>
      </c>
      <c r="AE9" s="22">
        <f t="shared" si="3"/>
        <v>4986</v>
      </c>
      <c r="AF9" s="22">
        <f t="shared" si="3"/>
        <v>1444</v>
      </c>
      <c r="AG9" s="22">
        <f t="shared" si="3"/>
        <v>529</v>
      </c>
      <c r="AH9" s="22">
        <f t="shared" si="3"/>
        <v>3814</v>
      </c>
      <c r="AI9" s="24"/>
      <c r="AJ9" s="22" t="s">
        <v>21</v>
      </c>
      <c r="AK9" s="23">
        <f>AK13+AK20</f>
        <v>41.599999999999994</v>
      </c>
      <c r="AL9" s="22">
        <f t="shared" ref="AL9:AQ10" si="4">AL13+AL20</f>
        <v>4414</v>
      </c>
      <c r="AM9" s="22">
        <f t="shared" si="4"/>
        <v>2856</v>
      </c>
      <c r="AN9" s="22">
        <f t="shared" si="4"/>
        <v>25</v>
      </c>
      <c r="AO9" s="22">
        <f t="shared" si="4"/>
        <v>428</v>
      </c>
      <c r="AP9" s="22">
        <f t="shared" si="4"/>
        <v>1209</v>
      </c>
      <c r="AQ9" s="22">
        <f t="shared" si="4"/>
        <v>1194</v>
      </c>
    </row>
    <row r="10" spans="1:43">
      <c r="A10" s="25" t="s">
        <v>22</v>
      </c>
      <c r="B10" s="23">
        <f>B14+B21</f>
        <v>492.6</v>
      </c>
      <c r="C10" s="22">
        <f t="shared" si="0"/>
        <v>29719</v>
      </c>
      <c r="D10" s="22">
        <f>D14+D21</f>
        <v>25040</v>
      </c>
      <c r="E10" s="22">
        <f>E14+E21</f>
        <v>6473</v>
      </c>
      <c r="F10" s="22">
        <f t="shared" si="0"/>
        <v>5870</v>
      </c>
      <c r="G10" s="22">
        <f>G14+G21</f>
        <v>1520</v>
      </c>
      <c r="H10" s="22">
        <f t="shared" si="0"/>
        <v>11177</v>
      </c>
      <c r="J10" s="25" t="s">
        <v>22</v>
      </c>
      <c r="K10" s="23">
        <f>K14+K21</f>
        <v>318.8</v>
      </c>
      <c r="L10" s="22">
        <f>L14+L21</f>
        <v>15999</v>
      </c>
      <c r="M10" s="22">
        <f>M14+M21</f>
        <v>12981</v>
      </c>
      <c r="N10" s="22">
        <f t="shared" si="1"/>
        <v>2418</v>
      </c>
      <c r="O10" s="22">
        <f t="shared" si="1"/>
        <v>3995</v>
      </c>
      <c r="P10" s="22">
        <f t="shared" si="1"/>
        <v>637</v>
      </c>
      <c r="Q10" s="22">
        <f t="shared" si="1"/>
        <v>5931</v>
      </c>
      <c r="R10" s="25" t="s">
        <v>22</v>
      </c>
      <c r="S10" s="22">
        <f>S14+S21</f>
        <v>173.8</v>
      </c>
      <c r="T10" s="22">
        <f>T14+T21</f>
        <v>13720</v>
      </c>
      <c r="U10" s="22">
        <f t="shared" si="2"/>
        <v>12059</v>
      </c>
      <c r="V10" s="22">
        <f t="shared" si="2"/>
        <v>4055</v>
      </c>
      <c r="W10" s="22">
        <f t="shared" si="2"/>
        <v>1875</v>
      </c>
      <c r="X10" s="22">
        <f>X14+X21</f>
        <v>883</v>
      </c>
      <c r="Y10" s="22">
        <f t="shared" si="2"/>
        <v>5246</v>
      </c>
      <c r="Z10" s="24"/>
      <c r="AA10" s="25" t="s">
        <v>22</v>
      </c>
      <c r="AB10" s="23">
        <f>AB14+AB21</f>
        <v>168.7</v>
      </c>
      <c r="AC10" s="22">
        <f t="shared" si="3"/>
        <v>13415</v>
      </c>
      <c r="AD10" s="22">
        <f t="shared" si="3"/>
        <v>11771</v>
      </c>
      <c r="AE10" s="22">
        <f t="shared" si="3"/>
        <v>4058</v>
      </c>
      <c r="AF10" s="22">
        <f t="shared" si="3"/>
        <v>1877</v>
      </c>
      <c r="AG10" s="22">
        <f t="shared" si="3"/>
        <v>876</v>
      </c>
      <c r="AH10" s="22">
        <f t="shared" si="3"/>
        <v>4960</v>
      </c>
      <c r="AI10" s="24"/>
      <c r="AJ10" s="25" t="s">
        <v>22</v>
      </c>
      <c r="AK10" s="23">
        <f>AK14+AK21</f>
        <v>0</v>
      </c>
      <c r="AL10" s="22">
        <f>AL14+AL21</f>
        <v>0</v>
      </c>
      <c r="AM10" s="22">
        <f>AM14+AM21</f>
        <v>0</v>
      </c>
      <c r="AN10" s="22">
        <f t="shared" si="4"/>
        <v>0</v>
      </c>
      <c r="AO10" s="22">
        <f t="shared" si="4"/>
        <v>0</v>
      </c>
      <c r="AP10" s="22">
        <f t="shared" si="4"/>
        <v>0</v>
      </c>
      <c r="AQ10" s="22">
        <f t="shared" si="4"/>
        <v>0</v>
      </c>
    </row>
    <row r="11" spans="1:43">
      <c r="A11" s="22" t="s">
        <v>23</v>
      </c>
      <c r="B11" s="26">
        <f t="shared" ref="B11:H11" si="5">B10/B9*100</f>
        <v>81.394580304031734</v>
      </c>
      <c r="C11" s="26">
        <f t="shared" si="5"/>
        <v>72.853185595567865</v>
      </c>
      <c r="D11" s="26">
        <f t="shared" si="5"/>
        <v>86.321014892443458</v>
      </c>
      <c r="E11" s="26">
        <f t="shared" si="5"/>
        <v>93.68939064987697</v>
      </c>
      <c r="F11" s="26">
        <f t="shared" si="5"/>
        <v>83.546826074580125</v>
      </c>
      <c r="G11" s="26">
        <f t="shared" si="5"/>
        <v>26.883622214361512</v>
      </c>
      <c r="H11" s="26">
        <f t="shared" si="5"/>
        <v>118.66440174116148</v>
      </c>
      <c r="J11" s="22" t="s">
        <v>23</v>
      </c>
      <c r="K11" s="26">
        <f t="shared" ref="K11:Q11" si="6">K10/K9*100</f>
        <v>84.049564988136041</v>
      </c>
      <c r="L11" s="26">
        <f t="shared" si="6"/>
        <v>77.642434242453646</v>
      </c>
      <c r="M11" s="26">
        <f t="shared" si="6"/>
        <v>96.909294512877935</v>
      </c>
      <c r="N11" s="26">
        <f t="shared" si="6"/>
        <v>138.48797250859107</v>
      </c>
      <c r="O11" s="26">
        <f t="shared" si="6"/>
        <v>81.580559526240563</v>
      </c>
      <c r="P11" s="26">
        <f t="shared" si="6"/>
        <v>18.174037089871611</v>
      </c>
      <c r="Q11" s="26">
        <f t="shared" si="6"/>
        <v>182.66091777024945</v>
      </c>
      <c r="R11" s="22" t="s">
        <v>23</v>
      </c>
      <c r="S11" s="26">
        <f t="shared" ref="S11:Y11" si="7">S10/S9*100</f>
        <v>94.302767227346735</v>
      </c>
      <c r="T11" s="26">
        <f t="shared" si="7"/>
        <v>86.984086730488812</v>
      </c>
      <c r="U11" s="26">
        <f t="shared" si="7"/>
        <v>94.528494160068973</v>
      </c>
      <c r="V11" s="26">
        <f t="shared" si="7"/>
        <v>78.921759439470605</v>
      </c>
      <c r="W11" s="26">
        <f t="shared" si="7"/>
        <v>110.22927689594357</v>
      </c>
      <c r="X11" s="26">
        <f t="shared" si="7"/>
        <v>93.936170212765958</v>
      </c>
      <c r="Y11" s="26">
        <f t="shared" si="7"/>
        <v>105.38368822820409</v>
      </c>
      <c r="Z11" s="27"/>
      <c r="AA11" s="22" t="s">
        <v>23</v>
      </c>
      <c r="AB11" s="26">
        <f t="shared" ref="AB11:AH11" si="8">AB10/AB9*100</f>
        <v>113.06970509383376</v>
      </c>
      <c r="AC11" s="26">
        <f t="shared" si="8"/>
        <v>102.04624980982808</v>
      </c>
      <c r="AD11" s="26">
        <f t="shared" si="8"/>
        <v>109.26390049197067</v>
      </c>
      <c r="AE11" s="26">
        <f t="shared" si="8"/>
        <v>81.387886081026878</v>
      </c>
      <c r="AF11" s="26">
        <f t="shared" si="8"/>
        <v>129.98614958448752</v>
      </c>
      <c r="AG11" s="26">
        <f t="shared" si="8"/>
        <v>165.59546313799623</v>
      </c>
      <c r="AH11" s="26">
        <f t="shared" si="8"/>
        <v>130.04719454640795</v>
      </c>
      <c r="AI11" s="27"/>
      <c r="AJ11" s="22" t="s">
        <v>23</v>
      </c>
      <c r="AK11" s="26">
        <f t="shared" ref="AK11:AQ11" si="9">AK10/AK9*100</f>
        <v>0</v>
      </c>
      <c r="AL11" s="26">
        <f t="shared" si="9"/>
        <v>0</v>
      </c>
      <c r="AM11" s="26">
        <f t="shared" si="9"/>
        <v>0</v>
      </c>
      <c r="AN11" s="26">
        <f t="shared" si="9"/>
        <v>0</v>
      </c>
      <c r="AO11" s="26">
        <f t="shared" si="9"/>
        <v>0</v>
      </c>
      <c r="AP11" s="26">
        <f t="shared" si="9"/>
        <v>0</v>
      </c>
      <c r="AQ11" s="26">
        <f t="shared" si="9"/>
        <v>0</v>
      </c>
    </row>
    <row r="12" spans="1:43">
      <c r="A12" s="56" t="s">
        <v>24</v>
      </c>
      <c r="B12" s="57"/>
      <c r="C12" s="57"/>
      <c r="D12" s="57"/>
      <c r="E12" s="57"/>
      <c r="F12" s="57"/>
      <c r="G12" s="57"/>
      <c r="H12" s="58"/>
      <c r="J12" s="56" t="s">
        <v>24</v>
      </c>
      <c r="K12" s="59"/>
      <c r="L12" s="59"/>
      <c r="M12" s="59"/>
      <c r="N12" s="59"/>
      <c r="O12" s="59"/>
      <c r="P12" s="59"/>
      <c r="Q12" s="60"/>
      <c r="R12" s="28" t="s">
        <v>24</v>
      </c>
      <c r="S12" s="29"/>
      <c r="T12" s="29"/>
      <c r="U12" s="29"/>
      <c r="V12" s="29"/>
      <c r="W12" s="29"/>
      <c r="X12" s="29"/>
      <c r="Y12" s="30"/>
      <c r="Z12" s="31"/>
      <c r="AA12" s="28" t="s">
        <v>24</v>
      </c>
      <c r="AB12" s="29"/>
      <c r="AC12" s="29"/>
      <c r="AD12" s="29"/>
      <c r="AE12" s="29"/>
      <c r="AF12" s="29"/>
      <c r="AG12" s="29"/>
      <c r="AH12" s="30"/>
      <c r="AI12" s="31"/>
      <c r="AJ12" s="56" t="s">
        <v>24</v>
      </c>
      <c r="AK12" s="59"/>
      <c r="AL12" s="59"/>
      <c r="AM12" s="59"/>
      <c r="AN12" s="59"/>
      <c r="AO12" s="59"/>
      <c r="AP12" s="59"/>
      <c r="AQ12" s="60"/>
    </row>
    <row r="13" spans="1:43">
      <c r="A13" s="32" t="s">
        <v>21</v>
      </c>
      <c r="B13" s="33">
        <f>K13+S13+AK13</f>
        <v>182.4</v>
      </c>
      <c r="C13" s="34">
        <f>L13+T13+AL13</f>
        <v>12888</v>
      </c>
      <c r="D13" s="34">
        <f>E13+F13+G13+H13</f>
        <v>7868</v>
      </c>
      <c r="E13" s="34">
        <f t="shared" ref="E13:H14" si="10">N13+V13+AN13</f>
        <v>1426</v>
      </c>
      <c r="F13" s="34">
        <f t="shared" si="10"/>
        <v>2930</v>
      </c>
      <c r="G13" s="34">
        <f t="shared" si="10"/>
        <v>2587</v>
      </c>
      <c r="H13" s="34">
        <f t="shared" si="10"/>
        <v>925</v>
      </c>
      <c r="J13" s="32" t="s">
        <v>21</v>
      </c>
      <c r="K13" s="33">
        <v>160.5</v>
      </c>
      <c r="L13" s="34">
        <v>10364</v>
      </c>
      <c r="M13" s="34">
        <f>N13+O13+P13+Q13</f>
        <v>6659</v>
      </c>
      <c r="N13" s="34">
        <v>1398</v>
      </c>
      <c r="O13" s="34">
        <v>2556</v>
      </c>
      <c r="P13" s="34">
        <v>2086</v>
      </c>
      <c r="Q13" s="34">
        <v>619</v>
      </c>
      <c r="R13" s="32" t="s">
        <v>21</v>
      </c>
      <c r="S13" s="34"/>
      <c r="T13" s="34">
        <v>53</v>
      </c>
      <c r="U13" s="34">
        <f>V13+W13+X13+Y13</f>
        <v>23</v>
      </c>
      <c r="V13" s="34">
        <v>3</v>
      </c>
      <c r="W13" s="34">
        <v>3</v>
      </c>
      <c r="X13" s="34">
        <v>7</v>
      </c>
      <c r="Y13" s="34">
        <v>10</v>
      </c>
      <c r="Z13" s="35"/>
      <c r="AA13" s="32" t="s">
        <v>21</v>
      </c>
      <c r="AB13" s="34"/>
      <c r="AC13" s="34"/>
      <c r="AD13" s="34">
        <f>AE13+AF13+AG13+AH13</f>
        <v>0</v>
      </c>
      <c r="AE13" s="34"/>
      <c r="AF13" s="34"/>
      <c r="AG13" s="34"/>
      <c r="AH13" s="34"/>
      <c r="AI13" s="35"/>
      <c r="AJ13" s="32" t="s">
        <v>21</v>
      </c>
      <c r="AK13" s="33">
        <v>21.9</v>
      </c>
      <c r="AL13" s="34">
        <v>2471</v>
      </c>
      <c r="AM13" s="34">
        <f>AN13+AO13+AP13+AQ13</f>
        <v>1186</v>
      </c>
      <c r="AN13" s="34">
        <v>25</v>
      </c>
      <c r="AO13" s="34">
        <v>371</v>
      </c>
      <c r="AP13" s="34">
        <v>494</v>
      </c>
      <c r="AQ13" s="34">
        <v>296</v>
      </c>
    </row>
    <row r="14" spans="1:43">
      <c r="A14" s="36" t="s">
        <v>22</v>
      </c>
      <c r="B14" s="33">
        <f>K14+S14+AK14</f>
        <v>191.4</v>
      </c>
      <c r="C14" s="34">
        <f>L14+T14+AL14</f>
        <v>13577</v>
      </c>
      <c r="D14" s="34">
        <f>E14+F14+G14+H14</f>
        <v>11226</v>
      </c>
      <c r="E14" s="34">
        <f t="shared" si="10"/>
        <v>3352</v>
      </c>
      <c r="F14" s="34">
        <f t="shared" si="10"/>
        <v>4197</v>
      </c>
      <c r="G14" s="34">
        <f t="shared" si="10"/>
        <v>1038</v>
      </c>
      <c r="H14" s="34">
        <f t="shared" si="10"/>
        <v>2639</v>
      </c>
      <c r="J14" s="36" t="s">
        <v>22</v>
      </c>
      <c r="K14" s="34">
        <v>126.7</v>
      </c>
      <c r="L14" s="34">
        <v>8777</v>
      </c>
      <c r="M14" s="34">
        <f>N14+O14+P14+Q14</f>
        <v>6950</v>
      </c>
      <c r="N14" s="34">
        <v>2068</v>
      </c>
      <c r="O14" s="34">
        <v>2939</v>
      </c>
      <c r="P14" s="34">
        <v>226</v>
      </c>
      <c r="Q14" s="34">
        <v>1717</v>
      </c>
      <c r="R14" s="36" t="s">
        <v>22</v>
      </c>
      <c r="S14" s="33">
        <v>64.7</v>
      </c>
      <c r="T14" s="34">
        <v>4800</v>
      </c>
      <c r="U14" s="34">
        <f>V14+W14+X14+Y14</f>
        <v>4276</v>
      </c>
      <c r="V14" s="34">
        <v>1284</v>
      </c>
      <c r="W14" s="34">
        <v>1258</v>
      </c>
      <c r="X14" s="34">
        <v>812</v>
      </c>
      <c r="Y14" s="34">
        <v>922</v>
      </c>
      <c r="Z14" s="35"/>
      <c r="AA14" s="36" t="s">
        <v>22</v>
      </c>
      <c r="AB14" s="33">
        <v>64.7</v>
      </c>
      <c r="AC14" s="34">
        <v>4835</v>
      </c>
      <c r="AD14" s="34">
        <f>AE14+AF14+AG14+AH14</f>
        <v>4306</v>
      </c>
      <c r="AE14" s="34">
        <v>1287</v>
      </c>
      <c r="AF14" s="34">
        <v>1260</v>
      </c>
      <c r="AG14" s="34">
        <v>811</v>
      </c>
      <c r="AH14" s="34">
        <v>948</v>
      </c>
      <c r="AI14" s="35"/>
      <c r="AJ14" s="36" t="s">
        <v>22</v>
      </c>
      <c r="AK14" s="34"/>
      <c r="AL14" s="34"/>
      <c r="AM14" s="34">
        <f>AN14+AO14+AP14+AQ14</f>
        <v>0</v>
      </c>
      <c r="AN14" s="34"/>
      <c r="AO14" s="34"/>
      <c r="AP14" s="34"/>
      <c r="AQ14" s="34"/>
    </row>
    <row r="15" spans="1:43">
      <c r="A15" s="32" t="s">
        <v>23</v>
      </c>
      <c r="B15" s="26">
        <f t="shared" ref="B15:H15" si="11">B14/B13*100</f>
        <v>104.93421052631579</v>
      </c>
      <c r="C15" s="26">
        <f t="shared" si="11"/>
        <v>105.34605834885164</v>
      </c>
      <c r="D15" s="26">
        <f>D14/D13*100</f>
        <v>142.67920691408236</v>
      </c>
      <c r="E15" s="26">
        <f t="shared" si="11"/>
        <v>235.06311360448805</v>
      </c>
      <c r="F15" s="26">
        <f t="shared" si="11"/>
        <v>143.24232081911262</v>
      </c>
      <c r="G15" s="26">
        <f t="shared" si="11"/>
        <v>40.12369540007731</v>
      </c>
      <c r="H15" s="26">
        <f t="shared" si="11"/>
        <v>285.29729729729729</v>
      </c>
      <c r="J15" s="32" t="s">
        <v>23</v>
      </c>
      <c r="K15" s="26">
        <f t="shared" ref="K15:Q15" si="12">K14/K13*100</f>
        <v>78.940809968847361</v>
      </c>
      <c r="L15" s="26">
        <f t="shared" si="12"/>
        <v>84.687379390196838</v>
      </c>
      <c r="M15" s="26">
        <f t="shared" si="12"/>
        <v>104.37002552935877</v>
      </c>
      <c r="N15" s="26">
        <f t="shared" si="12"/>
        <v>147.92560801144492</v>
      </c>
      <c r="O15" s="26">
        <f t="shared" si="12"/>
        <v>114.98435054773084</v>
      </c>
      <c r="P15" s="26">
        <f t="shared" si="12"/>
        <v>10.834132310642378</v>
      </c>
      <c r="Q15" s="26">
        <f t="shared" si="12"/>
        <v>277.3828756058158</v>
      </c>
      <c r="R15" s="32" t="s">
        <v>23</v>
      </c>
      <c r="S15" s="26" t="e">
        <f t="shared" ref="S15:Y15" si="13">S14/S13*100</f>
        <v>#DIV/0!</v>
      </c>
      <c r="T15" s="26">
        <f t="shared" si="13"/>
        <v>9056.6037735849059</v>
      </c>
      <c r="U15" s="26">
        <f t="shared" si="13"/>
        <v>18591.304347826088</v>
      </c>
      <c r="V15" s="26">
        <f t="shared" si="13"/>
        <v>42800</v>
      </c>
      <c r="W15" s="26">
        <f t="shared" si="13"/>
        <v>41933.333333333328</v>
      </c>
      <c r="X15" s="26">
        <f t="shared" si="13"/>
        <v>11600</v>
      </c>
      <c r="Y15" s="26">
        <f t="shared" si="13"/>
        <v>9220</v>
      </c>
      <c r="Z15" s="27"/>
      <c r="AA15" s="32" t="s">
        <v>23</v>
      </c>
      <c r="AB15" s="26" t="e">
        <f t="shared" ref="AB15:AH15" si="14">AB14/AB13*100</f>
        <v>#DIV/0!</v>
      </c>
      <c r="AC15" s="26" t="e">
        <f t="shared" si="14"/>
        <v>#DIV/0!</v>
      </c>
      <c r="AD15" s="26" t="e">
        <f t="shared" si="14"/>
        <v>#DIV/0!</v>
      </c>
      <c r="AE15" s="26" t="e">
        <f t="shared" si="14"/>
        <v>#DIV/0!</v>
      </c>
      <c r="AF15" s="26" t="e">
        <f t="shared" si="14"/>
        <v>#DIV/0!</v>
      </c>
      <c r="AG15" s="26" t="e">
        <f t="shared" si="14"/>
        <v>#DIV/0!</v>
      </c>
      <c r="AH15" s="26" t="e">
        <f t="shared" si="14"/>
        <v>#DIV/0!</v>
      </c>
      <c r="AI15" s="27"/>
      <c r="AJ15" s="32" t="s">
        <v>23</v>
      </c>
      <c r="AK15" s="26">
        <f>AK14/AK13*100</f>
        <v>0</v>
      </c>
      <c r="AL15" s="26">
        <f>AL14/AL13*100</f>
        <v>0</v>
      </c>
      <c r="AM15" s="26">
        <f>AM14/AM13*100</f>
        <v>0</v>
      </c>
      <c r="AN15" s="26"/>
      <c r="AO15" s="26"/>
      <c r="AP15" s="26"/>
      <c r="AQ15" s="26"/>
    </row>
    <row r="16" spans="1:43">
      <c r="A16" s="34" t="s">
        <v>25</v>
      </c>
      <c r="B16" s="34">
        <f t="shared" ref="B16:C18" si="15">K16+S16+AK16</f>
        <v>101.6</v>
      </c>
      <c r="C16" s="34">
        <f t="shared" si="15"/>
        <v>7343</v>
      </c>
      <c r="D16" s="34">
        <f>E16+F16+G16+H16</f>
        <v>6133</v>
      </c>
      <c r="E16" s="34">
        <f t="shared" ref="E16:H18" si="16">N16+V16+AN16</f>
        <v>1996</v>
      </c>
      <c r="F16" s="34">
        <f t="shared" si="16"/>
        <v>2438</v>
      </c>
      <c r="G16" s="34">
        <f t="shared" si="16"/>
        <v>752</v>
      </c>
      <c r="H16" s="34">
        <f t="shared" si="16"/>
        <v>947</v>
      </c>
      <c r="J16" s="34" t="s">
        <v>25</v>
      </c>
      <c r="K16" s="33">
        <v>64</v>
      </c>
      <c r="L16" s="34">
        <v>4083</v>
      </c>
      <c r="M16" s="34">
        <f>N16+O16+P16+Q16</f>
        <v>3199</v>
      </c>
      <c r="N16" s="34">
        <v>1018</v>
      </c>
      <c r="O16" s="34">
        <v>1460</v>
      </c>
      <c r="P16" s="34">
        <v>100</v>
      </c>
      <c r="Q16" s="34">
        <v>621</v>
      </c>
      <c r="R16" s="34" t="s">
        <v>25</v>
      </c>
      <c r="S16" s="34">
        <v>37.6</v>
      </c>
      <c r="T16" s="34">
        <v>3260</v>
      </c>
      <c r="U16" s="34">
        <f>V16+W16+X16+Y16</f>
        <v>2934</v>
      </c>
      <c r="V16" s="34">
        <v>978</v>
      </c>
      <c r="W16" s="34">
        <v>978</v>
      </c>
      <c r="X16" s="34">
        <v>652</v>
      </c>
      <c r="Y16" s="34">
        <v>326</v>
      </c>
      <c r="Z16" s="35"/>
      <c r="AA16" s="34" t="s">
        <v>25</v>
      </c>
      <c r="AB16" s="34">
        <v>37.4</v>
      </c>
      <c r="AC16" s="34">
        <v>3260</v>
      </c>
      <c r="AD16" s="34">
        <f>AE16+AF16+AG16+AH16</f>
        <v>2934</v>
      </c>
      <c r="AE16" s="34">
        <v>978</v>
      </c>
      <c r="AF16" s="34">
        <v>978</v>
      </c>
      <c r="AG16" s="34">
        <v>652</v>
      </c>
      <c r="AH16" s="34">
        <v>326</v>
      </c>
      <c r="AI16" s="35"/>
      <c r="AJ16" s="34" t="s">
        <v>25</v>
      </c>
      <c r="AK16" s="33"/>
      <c r="AL16" s="34"/>
      <c r="AM16" s="34">
        <f>AN16+AO16+AP16+AQ16</f>
        <v>0</v>
      </c>
      <c r="AN16" s="34"/>
      <c r="AO16" s="34"/>
      <c r="AP16" s="34"/>
      <c r="AQ16" s="34"/>
    </row>
    <row r="17" spans="1:43">
      <c r="A17" s="34" t="s">
        <v>26</v>
      </c>
      <c r="B17" s="34">
        <f t="shared" si="15"/>
        <v>1.7</v>
      </c>
      <c r="C17" s="34">
        <f t="shared" si="15"/>
        <v>190</v>
      </c>
      <c r="D17" s="34">
        <f>E17+F17+G17+H17</f>
        <v>145</v>
      </c>
      <c r="E17" s="34">
        <f t="shared" si="16"/>
        <v>29</v>
      </c>
      <c r="F17" s="34">
        <f t="shared" si="16"/>
        <v>70</v>
      </c>
      <c r="G17" s="34">
        <f t="shared" si="16"/>
        <v>11</v>
      </c>
      <c r="H17" s="34">
        <f t="shared" si="16"/>
        <v>35</v>
      </c>
      <c r="J17" s="34" t="s">
        <v>26</v>
      </c>
      <c r="K17" s="34">
        <v>1.7</v>
      </c>
      <c r="L17" s="34">
        <v>190</v>
      </c>
      <c r="M17" s="34">
        <f>N17+O17+P17+Q17</f>
        <v>145</v>
      </c>
      <c r="N17" s="34">
        <v>29</v>
      </c>
      <c r="O17" s="34">
        <v>70</v>
      </c>
      <c r="P17" s="34">
        <v>11</v>
      </c>
      <c r="Q17" s="34">
        <v>35</v>
      </c>
      <c r="R17" s="34" t="s">
        <v>26</v>
      </c>
      <c r="S17" s="34"/>
      <c r="T17" s="34"/>
      <c r="U17" s="34">
        <f>V17+W17+X17+Y17</f>
        <v>0</v>
      </c>
      <c r="V17" s="34"/>
      <c r="W17" s="34"/>
      <c r="X17" s="34"/>
      <c r="Y17" s="34"/>
      <c r="Z17" s="35"/>
      <c r="AA17" s="34" t="s">
        <v>26</v>
      </c>
      <c r="AB17" s="34"/>
      <c r="AC17" s="34"/>
      <c r="AD17" s="34">
        <f>AE17+AF17+AG17+AH17</f>
        <v>0</v>
      </c>
      <c r="AE17" s="34"/>
      <c r="AF17" s="34"/>
      <c r="AG17" s="34"/>
      <c r="AH17" s="34"/>
      <c r="AI17" s="35"/>
      <c r="AJ17" s="34" t="s">
        <v>26</v>
      </c>
      <c r="AK17" s="34"/>
      <c r="AL17" s="34"/>
      <c r="AM17" s="34">
        <f>AN17+AO17+AP17+AQ17</f>
        <v>0</v>
      </c>
      <c r="AN17" s="34"/>
      <c r="AO17" s="34"/>
      <c r="AP17" s="34"/>
      <c r="AQ17" s="34"/>
    </row>
    <row r="18" spans="1:43">
      <c r="A18" s="34" t="s">
        <v>27</v>
      </c>
      <c r="B18" s="34">
        <f t="shared" si="15"/>
        <v>0</v>
      </c>
      <c r="C18" s="34">
        <f t="shared" si="15"/>
        <v>0</v>
      </c>
      <c r="D18" s="34">
        <f>E18+F18+G18+H18</f>
        <v>0</v>
      </c>
      <c r="E18" s="34">
        <f t="shared" si="16"/>
        <v>0</v>
      </c>
      <c r="F18" s="34">
        <f t="shared" si="16"/>
        <v>0</v>
      </c>
      <c r="G18" s="34">
        <f t="shared" si="16"/>
        <v>0</v>
      </c>
      <c r="H18" s="34">
        <f t="shared" si="16"/>
        <v>0</v>
      </c>
      <c r="J18" s="34" t="s">
        <v>27</v>
      </c>
      <c r="K18" s="33"/>
      <c r="L18" s="34"/>
      <c r="M18" s="34"/>
      <c r="N18" s="34"/>
      <c r="O18" s="34"/>
      <c r="P18" s="34"/>
      <c r="Q18" s="34"/>
      <c r="R18" s="34" t="s">
        <v>27</v>
      </c>
      <c r="S18" s="34"/>
      <c r="T18" s="34"/>
      <c r="U18" s="34">
        <f>V18+W18+X18+Y18</f>
        <v>0</v>
      </c>
      <c r="V18" s="34"/>
      <c r="W18" s="34"/>
      <c r="X18" s="34"/>
      <c r="Y18" s="34"/>
      <c r="Z18" s="35"/>
      <c r="AA18" s="34" t="s">
        <v>27</v>
      </c>
      <c r="AB18" s="34"/>
      <c r="AC18" s="34"/>
      <c r="AD18" s="34">
        <f>AE18+AF18+AG18+AH18</f>
        <v>0</v>
      </c>
      <c r="AE18" s="34"/>
      <c r="AF18" s="34"/>
      <c r="AG18" s="34"/>
      <c r="AH18" s="34"/>
      <c r="AI18" s="35"/>
      <c r="AJ18" s="34" t="s">
        <v>27</v>
      </c>
      <c r="AK18" s="34"/>
      <c r="AL18" s="34"/>
      <c r="AM18" s="34">
        <f>AN18+AO18+AP18+AQ18</f>
        <v>0</v>
      </c>
      <c r="AN18" s="34"/>
      <c r="AO18" s="34"/>
      <c r="AP18" s="34"/>
      <c r="AQ18" s="34"/>
    </row>
    <row r="19" spans="1:43">
      <c r="A19" s="56" t="s">
        <v>28</v>
      </c>
      <c r="B19" s="57"/>
      <c r="C19" s="57"/>
      <c r="D19" s="57"/>
      <c r="E19" s="57"/>
      <c r="F19" s="57"/>
      <c r="G19" s="57"/>
      <c r="H19" s="58"/>
      <c r="J19" s="56" t="s">
        <v>28</v>
      </c>
      <c r="K19" s="59"/>
      <c r="L19" s="59"/>
      <c r="M19" s="59"/>
      <c r="N19" s="59"/>
      <c r="O19" s="59"/>
      <c r="P19" s="59"/>
      <c r="Q19" s="60"/>
      <c r="R19" s="56" t="s">
        <v>28</v>
      </c>
      <c r="S19" s="59"/>
      <c r="T19" s="59"/>
      <c r="U19" s="59"/>
      <c r="V19" s="59"/>
      <c r="W19" s="59"/>
      <c r="X19" s="59"/>
      <c r="Y19" s="60"/>
      <c r="Z19" s="31"/>
      <c r="AA19" s="28" t="s">
        <v>28</v>
      </c>
      <c r="AB19" s="29"/>
      <c r="AC19" s="29"/>
      <c r="AD19" s="29"/>
      <c r="AE19" s="29"/>
      <c r="AF19" s="29"/>
      <c r="AG19" s="29"/>
      <c r="AH19" s="30"/>
      <c r="AI19" s="31"/>
      <c r="AJ19" s="56" t="s">
        <v>28</v>
      </c>
      <c r="AK19" s="59"/>
      <c r="AL19" s="59"/>
      <c r="AM19" s="59"/>
      <c r="AN19" s="59"/>
      <c r="AO19" s="59"/>
      <c r="AP19" s="59"/>
      <c r="AQ19" s="60"/>
    </row>
    <row r="20" spans="1:43">
      <c r="A20" s="32" t="s">
        <v>21</v>
      </c>
      <c r="B20" s="33">
        <f>B23+B26+B29+B32+B35+B38</f>
        <v>422.8</v>
      </c>
      <c r="C20" s="34">
        <f t="shared" ref="C20:H21" si="17">C23+C26+C29+C32+C35+C38</f>
        <v>27905</v>
      </c>
      <c r="D20" s="34">
        <f t="shared" si="17"/>
        <v>21140</v>
      </c>
      <c r="E20" s="34">
        <f t="shared" si="17"/>
        <v>5483</v>
      </c>
      <c r="F20" s="34">
        <f t="shared" si="17"/>
        <v>4096</v>
      </c>
      <c r="G20" s="34">
        <f t="shared" si="17"/>
        <v>3067</v>
      </c>
      <c r="H20" s="34">
        <f t="shared" si="17"/>
        <v>8494</v>
      </c>
      <c r="J20" s="32" t="s">
        <v>21</v>
      </c>
      <c r="K20" s="33">
        <f>K23+K26+K29+K32+K35+K38</f>
        <v>218.8</v>
      </c>
      <c r="L20" s="34">
        <f t="shared" ref="L20:Q21" si="18">L23+L26+L29+L32+L35+L38</f>
        <v>10242</v>
      </c>
      <c r="M20" s="34">
        <f t="shared" si="18"/>
        <v>6736</v>
      </c>
      <c r="N20" s="34">
        <f t="shared" si="18"/>
        <v>348</v>
      </c>
      <c r="O20" s="34">
        <f t="shared" si="18"/>
        <v>2341</v>
      </c>
      <c r="P20" s="34">
        <f t="shared" si="18"/>
        <v>1419</v>
      </c>
      <c r="Q20" s="34">
        <f t="shared" si="18"/>
        <v>2628</v>
      </c>
      <c r="R20" s="32" t="s">
        <v>21</v>
      </c>
      <c r="S20" s="33">
        <f>S23+S26+S29+S32+S35+S38</f>
        <v>184.29999999999998</v>
      </c>
      <c r="T20" s="34">
        <f t="shared" ref="T20:Y21" si="19">T23+T26+T29+T32+T35+T38</f>
        <v>15720</v>
      </c>
      <c r="U20" s="34">
        <f t="shared" si="19"/>
        <v>12734</v>
      </c>
      <c r="V20" s="34">
        <f t="shared" si="19"/>
        <v>5135</v>
      </c>
      <c r="W20" s="34">
        <f t="shared" si="19"/>
        <v>1698</v>
      </c>
      <c r="X20" s="34">
        <f t="shared" si="19"/>
        <v>933</v>
      </c>
      <c r="Y20" s="34">
        <f t="shared" si="19"/>
        <v>4968</v>
      </c>
      <c r="Z20" s="35"/>
      <c r="AA20" s="32" t="s">
        <v>21</v>
      </c>
      <c r="AB20" s="33">
        <f>AB23+AB26+AB29+AB32+AB35+AB38</f>
        <v>149.20000000000002</v>
      </c>
      <c r="AC20" s="34">
        <f t="shared" ref="AC20:AH21" si="20">AC23+AC26+AC29+AC32+AC35+AC38</f>
        <v>13146</v>
      </c>
      <c r="AD20" s="34">
        <f t="shared" si="20"/>
        <v>10773</v>
      </c>
      <c r="AE20" s="34">
        <f t="shared" si="20"/>
        <v>4986</v>
      </c>
      <c r="AF20" s="34">
        <f t="shared" si="20"/>
        <v>1444</v>
      </c>
      <c r="AG20" s="34">
        <f t="shared" si="20"/>
        <v>529</v>
      </c>
      <c r="AH20" s="34">
        <f t="shared" si="20"/>
        <v>3814</v>
      </c>
      <c r="AI20" s="35"/>
      <c r="AJ20" s="32" t="s">
        <v>21</v>
      </c>
      <c r="AK20" s="33">
        <f>AK23+AK26+AK29+AK32+AK35+AK38</f>
        <v>19.7</v>
      </c>
      <c r="AL20" s="34">
        <f t="shared" ref="AL20:AQ21" si="21">AL23+AL26+AL29+AL32+AL35+AL38</f>
        <v>1943</v>
      </c>
      <c r="AM20" s="34">
        <f t="shared" si="21"/>
        <v>1670</v>
      </c>
      <c r="AN20" s="34">
        <f t="shared" si="21"/>
        <v>0</v>
      </c>
      <c r="AO20" s="34">
        <f t="shared" si="21"/>
        <v>57</v>
      </c>
      <c r="AP20" s="34">
        <f t="shared" si="21"/>
        <v>715</v>
      </c>
      <c r="AQ20" s="34">
        <f t="shared" si="21"/>
        <v>898</v>
      </c>
    </row>
    <row r="21" spans="1:43">
      <c r="A21" s="36" t="s">
        <v>22</v>
      </c>
      <c r="B21" s="33">
        <f>B24+B27+B30+B33+B36+B39</f>
        <v>301.2</v>
      </c>
      <c r="C21" s="34">
        <f t="shared" si="17"/>
        <v>16142</v>
      </c>
      <c r="D21" s="34">
        <f t="shared" si="17"/>
        <v>13814</v>
      </c>
      <c r="E21" s="34">
        <f>E24+E27+E30+E33+E36+E39</f>
        <v>3121</v>
      </c>
      <c r="F21" s="34">
        <f t="shared" si="17"/>
        <v>1673</v>
      </c>
      <c r="G21" s="34">
        <f>G24+G27+G30+G33+G36+G39</f>
        <v>482</v>
      </c>
      <c r="H21" s="34">
        <f t="shared" si="17"/>
        <v>8538</v>
      </c>
      <c r="J21" s="36" t="s">
        <v>22</v>
      </c>
      <c r="K21" s="33">
        <f>K24+K27+K30+K33+K36+K39</f>
        <v>192.1</v>
      </c>
      <c r="L21" s="34">
        <f t="shared" si="18"/>
        <v>7222</v>
      </c>
      <c r="M21" s="34">
        <f t="shared" si="18"/>
        <v>6031</v>
      </c>
      <c r="N21" s="34">
        <f t="shared" si="18"/>
        <v>350</v>
      </c>
      <c r="O21" s="34">
        <f t="shared" si="18"/>
        <v>1056</v>
      </c>
      <c r="P21" s="34">
        <f t="shared" si="18"/>
        <v>411</v>
      </c>
      <c r="Q21" s="34">
        <f t="shared" si="18"/>
        <v>4214</v>
      </c>
      <c r="R21" s="36" t="s">
        <v>22</v>
      </c>
      <c r="S21" s="33">
        <f>S24+S27+S30+S33+S36+S39</f>
        <v>109.1</v>
      </c>
      <c r="T21" s="34">
        <f>T24+T27+T30+T33+T36+T39</f>
        <v>8920</v>
      </c>
      <c r="U21" s="34">
        <f t="shared" si="19"/>
        <v>7783</v>
      </c>
      <c r="V21" s="34">
        <f t="shared" si="19"/>
        <v>2771</v>
      </c>
      <c r="W21" s="34">
        <f t="shared" si="19"/>
        <v>617</v>
      </c>
      <c r="X21" s="34">
        <f t="shared" si="19"/>
        <v>71</v>
      </c>
      <c r="Y21" s="34">
        <f t="shared" si="19"/>
        <v>4324</v>
      </c>
      <c r="Z21" s="35"/>
      <c r="AA21" s="36" t="s">
        <v>22</v>
      </c>
      <c r="AB21" s="33">
        <f>AB24+AB27+AB30+AB33+AB36+AB39</f>
        <v>104</v>
      </c>
      <c r="AC21" s="34">
        <f t="shared" si="20"/>
        <v>8580</v>
      </c>
      <c r="AD21" s="34">
        <f t="shared" si="20"/>
        <v>7465</v>
      </c>
      <c r="AE21" s="34">
        <f t="shared" si="20"/>
        <v>2771</v>
      </c>
      <c r="AF21" s="34">
        <f t="shared" si="20"/>
        <v>617</v>
      </c>
      <c r="AG21" s="34">
        <f t="shared" si="20"/>
        <v>65</v>
      </c>
      <c r="AH21" s="34">
        <f t="shared" si="20"/>
        <v>4012</v>
      </c>
      <c r="AI21" s="35"/>
      <c r="AJ21" s="36" t="s">
        <v>22</v>
      </c>
      <c r="AK21" s="33">
        <f>AK24+AK27+AK30+AK33+AK36+AK39</f>
        <v>0</v>
      </c>
      <c r="AL21" s="34">
        <f>AL24+AL27+AL30+AL33+AL36+AL39</f>
        <v>0</v>
      </c>
      <c r="AM21" s="34">
        <f>AM24+AM27+AM30+AM33+AM36+AM39</f>
        <v>0</v>
      </c>
      <c r="AN21" s="34">
        <f t="shared" si="21"/>
        <v>0</v>
      </c>
      <c r="AO21" s="34">
        <f t="shared" si="21"/>
        <v>0</v>
      </c>
      <c r="AP21" s="34">
        <f t="shared" si="21"/>
        <v>0</v>
      </c>
      <c r="AQ21" s="34">
        <f t="shared" si="21"/>
        <v>0</v>
      </c>
    </row>
    <row r="22" spans="1:43">
      <c r="A22" s="32" t="s">
        <v>23</v>
      </c>
      <c r="B22" s="26">
        <f t="shared" ref="B22:H22" si="22">B21/B20*100</f>
        <v>71.239356669820239</v>
      </c>
      <c r="C22" s="26">
        <f t="shared" si="22"/>
        <v>57.846264110374491</v>
      </c>
      <c r="D22" s="26">
        <f t="shared" si="22"/>
        <v>65.345316934720913</v>
      </c>
      <c r="E22" s="26">
        <f t="shared" si="22"/>
        <v>56.921393397774942</v>
      </c>
      <c r="F22" s="26">
        <f t="shared" si="22"/>
        <v>40.8447265625</v>
      </c>
      <c r="G22" s="26">
        <f t="shared" si="22"/>
        <v>15.715683077926313</v>
      </c>
      <c r="H22" s="26">
        <f t="shared" si="22"/>
        <v>100.51801271485755</v>
      </c>
      <c r="J22" s="32" t="s">
        <v>23</v>
      </c>
      <c r="K22" s="26">
        <f t="shared" ref="K22:Q22" si="23">K21/K20*100</f>
        <v>87.79707495429615</v>
      </c>
      <c r="L22" s="26">
        <f t="shared" si="23"/>
        <v>70.513571568053109</v>
      </c>
      <c r="M22" s="26">
        <f t="shared" si="23"/>
        <v>89.533847980997621</v>
      </c>
      <c r="N22" s="26">
        <f t="shared" si="23"/>
        <v>100.57471264367817</v>
      </c>
      <c r="O22" s="26">
        <f t="shared" si="23"/>
        <v>45.108927808628792</v>
      </c>
      <c r="P22" s="26">
        <f t="shared" si="23"/>
        <v>28.964059196617338</v>
      </c>
      <c r="Q22" s="26">
        <f t="shared" si="23"/>
        <v>160.35007610350075</v>
      </c>
      <c r="R22" s="32" t="s">
        <v>23</v>
      </c>
      <c r="S22" s="26">
        <f t="shared" ref="S22:Y22" si="24">S21/S20*100</f>
        <v>59.196961475854593</v>
      </c>
      <c r="T22" s="26">
        <f t="shared" si="24"/>
        <v>56.743002544529261</v>
      </c>
      <c r="U22" s="26">
        <f t="shared" si="24"/>
        <v>61.119836657766612</v>
      </c>
      <c r="V22" s="26">
        <f t="shared" si="24"/>
        <v>53.96299902629017</v>
      </c>
      <c r="W22" s="26">
        <f t="shared" si="24"/>
        <v>36.336866902237922</v>
      </c>
      <c r="X22" s="26">
        <f t="shared" si="24"/>
        <v>7.609860664523044</v>
      </c>
      <c r="Y22" s="26">
        <f t="shared" si="24"/>
        <v>87.037037037037038</v>
      </c>
      <c r="Z22" s="27"/>
      <c r="AA22" s="32" t="s">
        <v>23</v>
      </c>
      <c r="AB22" s="26">
        <f t="shared" ref="AB22:AH22" si="25">AB21/AB20*100</f>
        <v>69.705093833780154</v>
      </c>
      <c r="AC22" s="26">
        <f t="shared" si="25"/>
        <v>65.267001369237789</v>
      </c>
      <c r="AD22" s="26">
        <f t="shared" si="25"/>
        <v>69.293604381323675</v>
      </c>
      <c r="AE22" s="26">
        <f t="shared" si="25"/>
        <v>55.575611712795826</v>
      </c>
      <c r="AF22" s="26">
        <f t="shared" si="25"/>
        <v>42.728531855955673</v>
      </c>
      <c r="AG22" s="26">
        <f t="shared" si="25"/>
        <v>12.287334593572778</v>
      </c>
      <c r="AH22" s="26">
        <f t="shared" si="25"/>
        <v>105.19140010487678</v>
      </c>
      <c r="AI22" s="27"/>
      <c r="AJ22" s="32" t="s">
        <v>23</v>
      </c>
      <c r="AK22" s="26">
        <f>AK21/AK20*100</f>
        <v>0</v>
      </c>
      <c r="AL22" s="26">
        <f>AL21/AL20*100</f>
        <v>0</v>
      </c>
      <c r="AM22" s="26">
        <f>AM21/AM20*100</f>
        <v>0</v>
      </c>
      <c r="AN22" s="26">
        <v>0</v>
      </c>
      <c r="AO22" s="26">
        <f>AO21/AO20*100</f>
        <v>0</v>
      </c>
      <c r="AP22" s="26">
        <f>AP21/AP20*100</f>
        <v>0</v>
      </c>
      <c r="AQ22" s="26">
        <f>AQ21/AQ20*100</f>
        <v>0</v>
      </c>
    </row>
    <row r="23" spans="1:43">
      <c r="A23" s="34" t="s">
        <v>29</v>
      </c>
      <c r="B23" s="33">
        <f>K23+S23+AK23</f>
        <v>256.8</v>
      </c>
      <c r="C23" s="34">
        <f>L23+T23+AL23</f>
        <v>18793</v>
      </c>
      <c r="D23" s="34">
        <f>E23+F23+G23+H23</f>
        <v>14230</v>
      </c>
      <c r="E23" s="34">
        <f t="shared" ref="E23:H24" si="26">N23+V23+AN23</f>
        <v>5025</v>
      </c>
      <c r="F23" s="34">
        <f t="shared" si="26"/>
        <v>2761</v>
      </c>
      <c r="G23" s="34">
        <f t="shared" si="26"/>
        <v>1333</v>
      </c>
      <c r="H23" s="34">
        <f t="shared" si="26"/>
        <v>5111</v>
      </c>
      <c r="J23" s="34" t="s">
        <v>29</v>
      </c>
      <c r="K23" s="33">
        <v>101.8</v>
      </c>
      <c r="L23" s="34">
        <v>5842</v>
      </c>
      <c r="M23" s="34">
        <f>N23+O23+P23+Q23</f>
        <v>3633</v>
      </c>
      <c r="N23" s="34">
        <v>185</v>
      </c>
      <c r="O23" s="34">
        <v>1283</v>
      </c>
      <c r="P23" s="34">
        <v>800</v>
      </c>
      <c r="Q23" s="34">
        <v>1365</v>
      </c>
      <c r="R23" s="34" t="s">
        <v>29</v>
      </c>
      <c r="S23" s="33">
        <v>155</v>
      </c>
      <c r="T23" s="34">
        <v>12951</v>
      </c>
      <c r="U23" s="34">
        <f>V23+W23+X23+Y23</f>
        <v>10597</v>
      </c>
      <c r="V23" s="34">
        <v>4840</v>
      </c>
      <c r="W23" s="34">
        <v>1478</v>
      </c>
      <c r="X23" s="34">
        <v>533</v>
      </c>
      <c r="Y23" s="34">
        <v>3746</v>
      </c>
      <c r="Z23" s="35"/>
      <c r="AA23" s="34" t="s">
        <v>29</v>
      </c>
      <c r="AB23" s="33">
        <v>148.9</v>
      </c>
      <c r="AC23" s="34">
        <v>12602</v>
      </c>
      <c r="AD23" s="34">
        <f>AE23+AF23+AG23+AH23</f>
        <v>10334</v>
      </c>
      <c r="AE23" s="34">
        <v>4789</v>
      </c>
      <c r="AF23" s="34">
        <v>1386</v>
      </c>
      <c r="AG23" s="34">
        <v>504</v>
      </c>
      <c r="AH23" s="34">
        <v>3655</v>
      </c>
      <c r="AI23" s="35"/>
      <c r="AJ23" s="34" t="s">
        <v>29</v>
      </c>
      <c r="AK23" s="33"/>
      <c r="AL23" s="34"/>
      <c r="AM23" s="34">
        <f>AN23+AO23+AP23+AQ23</f>
        <v>0</v>
      </c>
      <c r="AN23" s="34"/>
      <c r="AO23" s="34"/>
      <c r="AP23" s="34"/>
      <c r="AQ23" s="34"/>
    </row>
    <row r="24" spans="1:43">
      <c r="A24" s="34" t="s">
        <v>30</v>
      </c>
      <c r="B24" s="33">
        <f>K24+S24+AK24</f>
        <v>174.89999999999998</v>
      </c>
      <c r="C24" s="34">
        <f>L24+T24+AL24</f>
        <v>11252</v>
      </c>
      <c r="D24" s="34">
        <f>E24+F24+G24+H24</f>
        <v>9671</v>
      </c>
      <c r="E24" s="34">
        <f t="shared" si="26"/>
        <v>2821</v>
      </c>
      <c r="F24" s="34">
        <f t="shared" si="26"/>
        <v>957</v>
      </c>
      <c r="G24" s="34">
        <f t="shared" si="26"/>
        <v>266</v>
      </c>
      <c r="H24" s="34">
        <f t="shared" si="26"/>
        <v>5627</v>
      </c>
      <c r="J24" s="34" t="s">
        <v>30</v>
      </c>
      <c r="K24" s="34">
        <v>77.8</v>
      </c>
      <c r="L24" s="34">
        <v>3029</v>
      </c>
      <c r="M24" s="34">
        <f>N24+O24+P24+Q24</f>
        <v>2509</v>
      </c>
      <c r="N24" s="34">
        <v>91</v>
      </c>
      <c r="O24" s="34">
        <v>351</v>
      </c>
      <c r="P24" s="34">
        <v>201</v>
      </c>
      <c r="Q24" s="34">
        <v>1866</v>
      </c>
      <c r="R24" s="34" t="s">
        <v>30</v>
      </c>
      <c r="S24" s="33">
        <v>97.1</v>
      </c>
      <c r="T24" s="34">
        <v>8223</v>
      </c>
      <c r="U24" s="34">
        <f>V24+W24+X24+Y24</f>
        <v>7162</v>
      </c>
      <c r="V24" s="34">
        <v>2730</v>
      </c>
      <c r="W24" s="34">
        <v>606</v>
      </c>
      <c r="X24" s="34">
        <v>65</v>
      </c>
      <c r="Y24" s="34">
        <v>3761</v>
      </c>
      <c r="Z24" s="35"/>
      <c r="AA24" s="34" t="s">
        <v>30</v>
      </c>
      <c r="AB24" s="33">
        <v>97.1</v>
      </c>
      <c r="AC24" s="34">
        <v>8223</v>
      </c>
      <c r="AD24" s="34">
        <f>AE24+AF24+AG24+AH24</f>
        <v>7162</v>
      </c>
      <c r="AE24" s="34">
        <v>2730</v>
      </c>
      <c r="AF24" s="34">
        <v>606</v>
      </c>
      <c r="AG24" s="34">
        <v>65</v>
      </c>
      <c r="AH24" s="34">
        <v>3761</v>
      </c>
      <c r="AI24" s="35"/>
      <c r="AJ24" s="34" t="s">
        <v>30</v>
      </c>
      <c r="AK24" s="33"/>
      <c r="AL24" s="34"/>
      <c r="AM24" s="34">
        <f>AN24+AO24+AP24+AQ24</f>
        <v>0</v>
      </c>
      <c r="AN24" s="34"/>
      <c r="AO24" s="34"/>
      <c r="AP24" s="34"/>
      <c r="AQ24" s="34"/>
    </row>
    <row r="25" spans="1:43">
      <c r="A25" s="34" t="s">
        <v>31</v>
      </c>
      <c r="B25" s="26">
        <f t="shared" ref="B25:H25" si="27">B24/B23*100</f>
        <v>68.107476635514004</v>
      </c>
      <c r="C25" s="26">
        <f t="shared" si="27"/>
        <v>59.873357101048263</v>
      </c>
      <c r="D25" s="26">
        <f t="shared" si="27"/>
        <v>67.962052002810964</v>
      </c>
      <c r="E25" s="26">
        <f t="shared" si="27"/>
        <v>56.139303482587067</v>
      </c>
      <c r="F25" s="26">
        <f t="shared" si="27"/>
        <v>34.661354581673308</v>
      </c>
      <c r="G25" s="26">
        <f t="shared" si="27"/>
        <v>19.954988747186796</v>
      </c>
      <c r="H25" s="26">
        <f t="shared" si="27"/>
        <v>110.09587164938368</v>
      </c>
      <c r="J25" s="34" t="s">
        <v>31</v>
      </c>
      <c r="K25" s="26">
        <f t="shared" ref="K25:Q25" si="28">K24/K23*100</f>
        <v>76.424361493123769</v>
      </c>
      <c r="L25" s="26">
        <f t="shared" si="28"/>
        <v>51.848681958233477</v>
      </c>
      <c r="M25" s="26">
        <f t="shared" si="28"/>
        <v>69.061381778144778</v>
      </c>
      <c r="N25" s="26">
        <f t="shared" si="28"/>
        <v>49.189189189189193</v>
      </c>
      <c r="O25" s="26">
        <f t="shared" si="28"/>
        <v>27.357755261106782</v>
      </c>
      <c r="P25" s="26">
        <f t="shared" si="28"/>
        <v>25.124999999999996</v>
      </c>
      <c r="Q25" s="26">
        <f t="shared" si="28"/>
        <v>136.7032967032967</v>
      </c>
      <c r="R25" s="34" t="s">
        <v>31</v>
      </c>
      <c r="S25" s="26">
        <f t="shared" ref="S25:Y25" si="29">S24/S23*100</f>
        <v>62.645161290322584</v>
      </c>
      <c r="T25" s="26">
        <f t="shared" si="29"/>
        <v>63.493166550845494</v>
      </c>
      <c r="U25" s="26">
        <f t="shared" si="29"/>
        <v>67.585165612909321</v>
      </c>
      <c r="V25" s="26">
        <f t="shared" si="29"/>
        <v>56.404958677685947</v>
      </c>
      <c r="W25" s="26">
        <f t="shared" si="29"/>
        <v>41.001353179972938</v>
      </c>
      <c r="X25" s="26">
        <f t="shared" si="29"/>
        <v>12.195121951219512</v>
      </c>
      <c r="Y25" s="26">
        <f t="shared" si="29"/>
        <v>100.40042712226376</v>
      </c>
      <c r="Z25" s="27"/>
      <c r="AA25" s="34" t="s">
        <v>31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7"/>
      <c r="AJ25" s="34" t="s">
        <v>31</v>
      </c>
      <c r="AK25" s="26" t="e">
        <f>AK24/AK23*100</f>
        <v>#DIV/0!</v>
      </c>
      <c r="AL25" s="26" t="e">
        <f>AL24/AL23*100</f>
        <v>#DIV/0!</v>
      </c>
      <c r="AM25" s="26" t="e">
        <f>AM24/AM23*100</f>
        <v>#DIV/0!</v>
      </c>
      <c r="AN25" s="26">
        <v>0</v>
      </c>
      <c r="AO25" s="26" t="e">
        <f>AO24/AO23*100</f>
        <v>#DIV/0!</v>
      </c>
      <c r="AP25" s="26" t="e">
        <f>AP24/AP23*100</f>
        <v>#DIV/0!</v>
      </c>
      <c r="AQ25" s="26" t="e">
        <f>AQ24/AQ23*100</f>
        <v>#DIV/0!</v>
      </c>
    </row>
    <row r="26" spans="1:43">
      <c r="A26" s="34" t="s">
        <v>32</v>
      </c>
      <c r="B26" s="33">
        <f>K26+S26+AK26</f>
        <v>34.800000000000004</v>
      </c>
      <c r="C26" s="34">
        <f>L26+T26+AL26</f>
        <v>1451</v>
      </c>
      <c r="D26" s="34">
        <f>E26+F26+G26+H26</f>
        <v>1172</v>
      </c>
      <c r="E26" s="34">
        <f t="shared" ref="E26:H27" si="30">N26+V26+AN26</f>
        <v>109</v>
      </c>
      <c r="F26" s="34">
        <f t="shared" si="30"/>
        <v>287</v>
      </c>
      <c r="G26" s="34">
        <f t="shared" si="30"/>
        <v>293</v>
      </c>
      <c r="H26" s="34">
        <f t="shared" si="30"/>
        <v>483</v>
      </c>
      <c r="J26" s="34" t="s">
        <v>32</v>
      </c>
      <c r="K26" s="33">
        <v>22.8</v>
      </c>
      <c r="L26" s="34">
        <v>715</v>
      </c>
      <c r="M26" s="34">
        <f>N26+O26+P26+Q26</f>
        <v>556</v>
      </c>
      <c r="N26" s="34">
        <v>5</v>
      </c>
      <c r="O26" s="34">
        <v>180</v>
      </c>
      <c r="P26" s="34">
        <v>140</v>
      </c>
      <c r="Q26" s="34">
        <v>231</v>
      </c>
      <c r="R26" s="34" t="s">
        <v>32</v>
      </c>
      <c r="S26" s="33">
        <v>6.4</v>
      </c>
      <c r="T26" s="34">
        <v>440</v>
      </c>
      <c r="U26" s="34">
        <f>V26+W26+X26+Y26</f>
        <v>362</v>
      </c>
      <c r="V26" s="34">
        <v>104</v>
      </c>
      <c r="W26" s="34">
        <v>98</v>
      </c>
      <c r="X26" s="34">
        <v>44</v>
      </c>
      <c r="Y26" s="34">
        <v>116</v>
      </c>
      <c r="Z26" s="35"/>
      <c r="AA26" s="34" t="s">
        <v>32</v>
      </c>
      <c r="AB26" s="33"/>
      <c r="AC26" s="34">
        <v>160</v>
      </c>
      <c r="AD26" s="34">
        <f>AE26+AF26+AG26+AH26</f>
        <v>125</v>
      </c>
      <c r="AE26" s="34">
        <v>51</v>
      </c>
      <c r="AF26" s="34">
        <v>16</v>
      </c>
      <c r="AG26" s="34">
        <v>10</v>
      </c>
      <c r="AH26" s="34">
        <v>48</v>
      </c>
      <c r="AI26" s="35"/>
      <c r="AJ26" s="34" t="s">
        <v>32</v>
      </c>
      <c r="AK26" s="34">
        <v>5.6</v>
      </c>
      <c r="AL26" s="34">
        <v>296</v>
      </c>
      <c r="AM26" s="34">
        <f>AN26+AO26+AP26+AQ26</f>
        <v>254</v>
      </c>
      <c r="AN26" s="34"/>
      <c r="AO26" s="34">
        <v>9</v>
      </c>
      <c r="AP26" s="34">
        <v>109</v>
      </c>
      <c r="AQ26" s="34">
        <v>136</v>
      </c>
    </row>
    <row r="27" spans="1:43">
      <c r="A27" s="34" t="s">
        <v>33</v>
      </c>
      <c r="B27" s="34">
        <f>K27+S27+AK27</f>
        <v>19.7</v>
      </c>
      <c r="C27" s="34">
        <f>L27+T27+AL27</f>
        <v>587</v>
      </c>
      <c r="D27" s="34">
        <f>E27+F27+G27+H27</f>
        <v>509</v>
      </c>
      <c r="E27" s="34">
        <f t="shared" si="30"/>
        <v>81</v>
      </c>
      <c r="F27" s="34">
        <f t="shared" si="30"/>
        <v>68</v>
      </c>
      <c r="G27" s="34">
        <f t="shared" si="30"/>
        <v>4</v>
      </c>
      <c r="H27" s="34">
        <f t="shared" si="30"/>
        <v>356</v>
      </c>
      <c r="J27" s="34" t="s">
        <v>33</v>
      </c>
      <c r="K27" s="33">
        <v>16.2</v>
      </c>
      <c r="L27" s="34">
        <v>401</v>
      </c>
      <c r="M27" s="34">
        <f>N27+O27+P27+Q27</f>
        <v>362</v>
      </c>
      <c r="N27" s="34">
        <v>48</v>
      </c>
      <c r="O27" s="34">
        <v>60</v>
      </c>
      <c r="P27" s="34">
        <v>4</v>
      </c>
      <c r="Q27" s="34">
        <v>250</v>
      </c>
      <c r="R27" s="34" t="s">
        <v>33</v>
      </c>
      <c r="S27" s="33">
        <v>3.5</v>
      </c>
      <c r="T27" s="34">
        <v>186</v>
      </c>
      <c r="U27" s="34">
        <f>V27+W27+X27+Y27</f>
        <v>147</v>
      </c>
      <c r="V27" s="34">
        <v>33</v>
      </c>
      <c r="W27" s="34">
        <v>8</v>
      </c>
      <c r="X27" s="34"/>
      <c r="Y27" s="34">
        <v>106</v>
      </c>
      <c r="Z27" s="35"/>
      <c r="AA27" s="34" t="s">
        <v>33</v>
      </c>
      <c r="AB27" s="33">
        <v>3.5</v>
      </c>
      <c r="AC27" s="34">
        <v>186</v>
      </c>
      <c r="AD27" s="34">
        <f>AE27+AF27+AG27+AH27</f>
        <v>147</v>
      </c>
      <c r="AE27" s="34">
        <v>33</v>
      </c>
      <c r="AF27" s="34">
        <v>8</v>
      </c>
      <c r="AG27" s="34"/>
      <c r="AH27" s="34">
        <v>106</v>
      </c>
      <c r="AI27" s="35"/>
      <c r="AJ27" s="34" t="s">
        <v>33</v>
      </c>
      <c r="AK27" s="33"/>
      <c r="AL27" s="34"/>
      <c r="AM27" s="34">
        <f>AN27+AO27+AP27+AQ27</f>
        <v>0</v>
      </c>
      <c r="AN27" s="34"/>
      <c r="AO27" s="34"/>
      <c r="AP27" s="34"/>
      <c r="AQ27" s="34"/>
    </row>
    <row r="28" spans="1:43">
      <c r="A28" s="34" t="s">
        <v>31</v>
      </c>
      <c r="B28" s="26">
        <f t="shared" ref="B28:H28" si="31">B27/B26*100</f>
        <v>56.609195402298838</v>
      </c>
      <c r="C28" s="26">
        <f t="shared" si="31"/>
        <v>40.454858718125429</v>
      </c>
      <c r="D28" s="26">
        <f t="shared" si="31"/>
        <v>43.430034129692835</v>
      </c>
      <c r="E28" s="26">
        <f t="shared" si="31"/>
        <v>74.311926605504581</v>
      </c>
      <c r="F28" s="26">
        <f t="shared" si="31"/>
        <v>23.693379790940767</v>
      </c>
      <c r="G28" s="26">
        <f t="shared" si="31"/>
        <v>1.3651877133105803</v>
      </c>
      <c r="H28" s="26">
        <f t="shared" si="31"/>
        <v>73.706004140786746</v>
      </c>
      <c r="J28" s="34" t="s">
        <v>31</v>
      </c>
      <c r="K28" s="26">
        <f t="shared" ref="K28:Q28" si="32">K27/K26*100</f>
        <v>71.05263157894737</v>
      </c>
      <c r="L28" s="26">
        <f t="shared" si="32"/>
        <v>56.083916083916087</v>
      </c>
      <c r="M28" s="26">
        <f t="shared" si="32"/>
        <v>65.107913669064743</v>
      </c>
      <c r="N28" s="26">
        <f t="shared" si="32"/>
        <v>960</v>
      </c>
      <c r="O28" s="26">
        <f t="shared" si="32"/>
        <v>33.333333333333329</v>
      </c>
      <c r="P28" s="26">
        <f t="shared" si="32"/>
        <v>2.8571428571428572</v>
      </c>
      <c r="Q28" s="26">
        <f t="shared" si="32"/>
        <v>108.22510822510823</v>
      </c>
      <c r="R28" s="34" t="s">
        <v>31</v>
      </c>
      <c r="S28" s="26">
        <f t="shared" ref="S28:Y28" si="33">S27/S26*100</f>
        <v>54.6875</v>
      </c>
      <c r="T28" s="26">
        <f t="shared" si="33"/>
        <v>42.272727272727273</v>
      </c>
      <c r="U28" s="26">
        <f t="shared" si="33"/>
        <v>40.607734806629836</v>
      </c>
      <c r="V28" s="26">
        <f t="shared" si="33"/>
        <v>31.73076923076923</v>
      </c>
      <c r="W28" s="26">
        <f t="shared" si="33"/>
        <v>8.1632653061224492</v>
      </c>
      <c r="X28" s="26">
        <f t="shared" si="33"/>
        <v>0</v>
      </c>
      <c r="Y28" s="26">
        <f t="shared" si="33"/>
        <v>91.379310344827587</v>
      </c>
      <c r="Z28" s="27"/>
      <c r="AA28" s="34" t="s">
        <v>31</v>
      </c>
      <c r="AB28" s="26"/>
      <c r="AC28" s="26"/>
      <c r="AD28" s="26"/>
      <c r="AE28" s="26"/>
      <c r="AF28" s="26"/>
      <c r="AG28" s="26"/>
      <c r="AH28" s="26"/>
      <c r="AI28" s="27"/>
      <c r="AJ28" s="34" t="s">
        <v>31</v>
      </c>
      <c r="AK28" s="26">
        <f>AK27/AK26*100</f>
        <v>0</v>
      </c>
      <c r="AL28" s="26">
        <f>AL27/AL26*100</f>
        <v>0</v>
      </c>
      <c r="AM28" s="26">
        <f>AM27/AM26*100</f>
        <v>0</v>
      </c>
      <c r="AN28" s="26">
        <v>0</v>
      </c>
      <c r="AO28" s="26">
        <f>AO27/AO26*100</f>
        <v>0</v>
      </c>
      <c r="AP28" s="26">
        <f>AP27/AP26*100</f>
        <v>0</v>
      </c>
      <c r="AQ28" s="26">
        <f>AQ27/AQ26*100</f>
        <v>0</v>
      </c>
    </row>
    <row r="29" spans="1:43">
      <c r="A29" s="34" t="s">
        <v>34</v>
      </c>
      <c r="B29" s="34">
        <f>K29+S29+AK29</f>
        <v>0</v>
      </c>
      <c r="C29" s="34">
        <f>L29+T29+AL29</f>
        <v>48</v>
      </c>
      <c r="D29" s="34">
        <f>E29+F29+G29+H29</f>
        <v>40</v>
      </c>
      <c r="E29" s="34">
        <f t="shared" ref="E29:H30" si="34">N29+V29+AN29</f>
        <v>2</v>
      </c>
      <c r="F29" s="34">
        <f t="shared" si="34"/>
        <v>13</v>
      </c>
      <c r="G29" s="34">
        <f t="shared" si="34"/>
        <v>9</v>
      </c>
      <c r="H29" s="34">
        <f t="shared" si="34"/>
        <v>16</v>
      </c>
      <c r="J29" s="34" t="s">
        <v>34</v>
      </c>
      <c r="K29" s="33"/>
      <c r="L29" s="34">
        <v>44</v>
      </c>
      <c r="M29" s="34">
        <f>N29+O29+P29+Q29</f>
        <v>38</v>
      </c>
      <c r="N29" s="34">
        <v>2</v>
      </c>
      <c r="O29" s="34">
        <v>13</v>
      </c>
      <c r="P29" s="34">
        <v>8</v>
      </c>
      <c r="Q29" s="34">
        <v>15</v>
      </c>
      <c r="R29" s="34" t="s">
        <v>34</v>
      </c>
      <c r="S29" s="34"/>
      <c r="T29" s="34"/>
      <c r="U29" s="34">
        <f>V29+W29+X29+Y29</f>
        <v>0</v>
      </c>
      <c r="V29" s="34"/>
      <c r="W29" s="34"/>
      <c r="X29" s="34"/>
      <c r="Y29" s="34"/>
      <c r="Z29" s="35"/>
      <c r="AA29" s="34" t="s">
        <v>34</v>
      </c>
      <c r="AB29" s="34"/>
      <c r="AC29" s="34"/>
      <c r="AD29" s="34">
        <f>AE29+AF29+AG29+AH29</f>
        <v>0</v>
      </c>
      <c r="AE29" s="34"/>
      <c r="AF29" s="34"/>
      <c r="AG29" s="34"/>
      <c r="AH29" s="34"/>
      <c r="AI29" s="35"/>
      <c r="AJ29" s="34" t="s">
        <v>34</v>
      </c>
      <c r="AK29" s="34"/>
      <c r="AL29" s="34">
        <v>4</v>
      </c>
      <c r="AM29" s="34">
        <f>AN29+AO29+AP29+AQ29</f>
        <v>2</v>
      </c>
      <c r="AN29" s="34"/>
      <c r="AO29" s="34"/>
      <c r="AP29" s="34">
        <v>1</v>
      </c>
      <c r="AQ29" s="34">
        <v>1</v>
      </c>
    </row>
    <row r="30" spans="1:43">
      <c r="A30" s="34" t="s">
        <v>35</v>
      </c>
      <c r="B30" s="34">
        <f>K30+S30+AK30</f>
        <v>1.3</v>
      </c>
      <c r="C30" s="34">
        <f>L30+T30+AL30</f>
        <v>65</v>
      </c>
      <c r="D30" s="34">
        <f>E30+F30+G30+H30</f>
        <v>62</v>
      </c>
      <c r="E30" s="34">
        <f t="shared" si="34"/>
        <v>0</v>
      </c>
      <c r="F30" s="34">
        <f t="shared" si="34"/>
        <v>19</v>
      </c>
      <c r="G30" s="34">
        <f t="shared" si="34"/>
        <v>1</v>
      </c>
      <c r="H30" s="34">
        <f t="shared" si="34"/>
        <v>42</v>
      </c>
      <c r="J30" s="34" t="s">
        <v>35</v>
      </c>
      <c r="K30" s="34">
        <v>1.3</v>
      </c>
      <c r="L30" s="34">
        <v>65</v>
      </c>
      <c r="M30" s="34">
        <f>N30+O30+P30+Q30</f>
        <v>62</v>
      </c>
      <c r="N30" s="34"/>
      <c r="O30" s="34">
        <v>19</v>
      </c>
      <c r="P30" s="34">
        <v>1</v>
      </c>
      <c r="Q30" s="34">
        <v>42</v>
      </c>
      <c r="R30" s="34" t="s">
        <v>35</v>
      </c>
      <c r="S30" s="33"/>
      <c r="T30" s="34"/>
      <c r="U30" s="34">
        <f>V30+W30+X30+Y30</f>
        <v>0</v>
      </c>
      <c r="V30" s="34"/>
      <c r="W30" s="34"/>
      <c r="X30" s="34"/>
      <c r="Y30" s="34"/>
      <c r="Z30" s="35"/>
      <c r="AA30" s="34" t="s">
        <v>35</v>
      </c>
      <c r="AB30" s="34"/>
      <c r="AC30" s="34"/>
      <c r="AD30" s="34">
        <f>AE30+AF30+AG30+AH30</f>
        <v>0</v>
      </c>
      <c r="AE30" s="34"/>
      <c r="AF30" s="34"/>
      <c r="AG30" s="34"/>
      <c r="AH30" s="34"/>
      <c r="AI30" s="35"/>
      <c r="AJ30" s="34" t="s">
        <v>35</v>
      </c>
      <c r="AK30" s="34"/>
      <c r="AL30" s="34"/>
      <c r="AM30" s="34">
        <f>AN30+AO30+AP30+AQ30</f>
        <v>0</v>
      </c>
      <c r="AN30" s="34"/>
      <c r="AO30" s="34"/>
      <c r="AP30" s="34"/>
      <c r="AQ30" s="34"/>
    </row>
    <row r="31" spans="1:43">
      <c r="A31" s="34" t="s">
        <v>31</v>
      </c>
      <c r="B31" s="26" t="e">
        <f t="shared" ref="B31:H31" si="35">B30/B29*100</f>
        <v>#DIV/0!</v>
      </c>
      <c r="C31" s="26">
        <f t="shared" si="35"/>
        <v>135.41666666666669</v>
      </c>
      <c r="D31" s="26">
        <f t="shared" si="35"/>
        <v>155</v>
      </c>
      <c r="E31" s="26">
        <f t="shared" si="35"/>
        <v>0</v>
      </c>
      <c r="F31" s="26">
        <f t="shared" si="35"/>
        <v>146.15384615384613</v>
      </c>
      <c r="G31" s="26">
        <f t="shared" si="35"/>
        <v>11.111111111111111</v>
      </c>
      <c r="H31" s="26">
        <f t="shared" si="35"/>
        <v>262.5</v>
      </c>
      <c r="J31" s="34" t="s">
        <v>31</v>
      </c>
      <c r="K31" s="26" t="e">
        <f t="shared" ref="K31:Q31" si="36">K30/K29*100</f>
        <v>#DIV/0!</v>
      </c>
      <c r="L31" s="26">
        <f t="shared" si="36"/>
        <v>147.72727272727272</v>
      </c>
      <c r="M31" s="26">
        <f t="shared" si="36"/>
        <v>163.15789473684211</v>
      </c>
      <c r="N31" s="26">
        <f t="shared" si="36"/>
        <v>0</v>
      </c>
      <c r="O31" s="26">
        <f t="shared" si="36"/>
        <v>146.15384615384613</v>
      </c>
      <c r="P31" s="26">
        <f t="shared" si="36"/>
        <v>12.5</v>
      </c>
      <c r="Q31" s="26">
        <f t="shared" si="36"/>
        <v>280</v>
      </c>
      <c r="R31" s="34" t="s">
        <v>31</v>
      </c>
      <c r="S31" s="26" t="e">
        <f t="shared" ref="S31:Y31" si="37">S30/S29*100</f>
        <v>#DIV/0!</v>
      </c>
      <c r="T31" s="26" t="e">
        <f t="shared" si="37"/>
        <v>#DIV/0!</v>
      </c>
      <c r="U31" s="26" t="e">
        <f t="shared" si="37"/>
        <v>#DIV/0!</v>
      </c>
      <c r="V31" s="26" t="e">
        <f t="shared" si="37"/>
        <v>#DIV/0!</v>
      </c>
      <c r="W31" s="26" t="e">
        <f t="shared" si="37"/>
        <v>#DIV/0!</v>
      </c>
      <c r="X31" s="26" t="e">
        <f t="shared" si="37"/>
        <v>#DIV/0!</v>
      </c>
      <c r="Y31" s="26" t="e">
        <f t="shared" si="37"/>
        <v>#DIV/0!</v>
      </c>
      <c r="Z31" s="27"/>
      <c r="AA31" s="34" t="s">
        <v>31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7"/>
      <c r="AJ31" s="34" t="s">
        <v>31</v>
      </c>
      <c r="AK31" s="26" t="e">
        <f>AK30/AK29*100</f>
        <v>#DIV/0!</v>
      </c>
      <c r="AL31" s="26">
        <f>AL30/AL29*100</f>
        <v>0</v>
      </c>
      <c r="AM31" s="26">
        <f>AM30/AM29*100</f>
        <v>0</v>
      </c>
      <c r="AN31" s="26">
        <v>0</v>
      </c>
      <c r="AO31" s="26" t="e">
        <f>AO30/AO29*100</f>
        <v>#DIV/0!</v>
      </c>
      <c r="AP31" s="26">
        <f>AP30/AP29*100</f>
        <v>0</v>
      </c>
      <c r="AQ31" s="26">
        <f>AQ30/AQ29*100</f>
        <v>0</v>
      </c>
    </row>
    <row r="32" spans="1:43">
      <c r="A32" s="34" t="s">
        <v>36</v>
      </c>
      <c r="B32" s="34">
        <f>K32+S32+AK32</f>
        <v>0</v>
      </c>
      <c r="C32" s="34">
        <f>L32+T32+AL32</f>
        <v>0</v>
      </c>
      <c r="D32" s="34">
        <f>E32+F32+G32+H32</f>
        <v>0</v>
      </c>
      <c r="E32" s="34">
        <f t="shared" ref="E32:H33" si="38">N32+V32+AN32</f>
        <v>0</v>
      </c>
      <c r="F32" s="34">
        <f t="shared" si="38"/>
        <v>0</v>
      </c>
      <c r="G32" s="34">
        <f t="shared" si="38"/>
        <v>0</v>
      </c>
      <c r="H32" s="34">
        <f t="shared" si="38"/>
        <v>0</v>
      </c>
      <c r="J32" s="34" t="s">
        <v>36</v>
      </c>
      <c r="K32" s="34"/>
      <c r="L32" s="34"/>
      <c r="M32" s="34">
        <f>N32+O32+P32+Q32</f>
        <v>0</v>
      </c>
      <c r="N32" s="34"/>
      <c r="O32" s="34"/>
      <c r="P32" s="34"/>
      <c r="Q32" s="34"/>
      <c r="R32" s="34" t="s">
        <v>36</v>
      </c>
      <c r="S32" s="34"/>
      <c r="T32" s="34"/>
      <c r="U32" s="34">
        <f>V32+W32+X32+Y32</f>
        <v>0</v>
      </c>
      <c r="V32" s="34"/>
      <c r="W32" s="34"/>
      <c r="X32" s="34"/>
      <c r="Y32" s="34"/>
      <c r="Z32" s="35"/>
      <c r="AA32" s="34" t="s">
        <v>36</v>
      </c>
      <c r="AB32" s="34"/>
      <c r="AC32" s="34"/>
      <c r="AD32" s="34">
        <f>AE32+AF32+AG32+AH32</f>
        <v>0</v>
      </c>
      <c r="AE32" s="34"/>
      <c r="AF32" s="34"/>
      <c r="AG32" s="34"/>
      <c r="AH32" s="34"/>
      <c r="AI32" s="35"/>
      <c r="AJ32" s="34" t="s">
        <v>36</v>
      </c>
      <c r="AK32" s="34"/>
      <c r="AL32" s="34"/>
      <c r="AM32" s="34">
        <f>AN32+AO32+AP32+AQ32</f>
        <v>0</v>
      </c>
      <c r="AN32" s="34"/>
      <c r="AO32" s="34"/>
      <c r="AP32" s="34"/>
      <c r="AQ32" s="34"/>
    </row>
    <row r="33" spans="1:43">
      <c r="A33" s="34" t="s">
        <v>37</v>
      </c>
      <c r="B33" s="34">
        <f>K33+S33+AK33</f>
        <v>0</v>
      </c>
      <c r="C33" s="34">
        <f>L33+T33+AL33</f>
        <v>0</v>
      </c>
      <c r="D33" s="34">
        <f>E33+F33+G33+H33</f>
        <v>0</v>
      </c>
      <c r="E33" s="34">
        <f t="shared" si="38"/>
        <v>0</v>
      </c>
      <c r="F33" s="34">
        <f t="shared" si="38"/>
        <v>0</v>
      </c>
      <c r="G33" s="34">
        <f t="shared" si="38"/>
        <v>0</v>
      </c>
      <c r="H33" s="34">
        <f t="shared" si="38"/>
        <v>0</v>
      </c>
      <c r="J33" s="34" t="s">
        <v>37</v>
      </c>
      <c r="K33" s="34"/>
      <c r="L33" s="34"/>
      <c r="M33" s="34">
        <f>N33+O33+P33+Q33</f>
        <v>0</v>
      </c>
      <c r="N33" s="34"/>
      <c r="O33" s="34"/>
      <c r="P33" s="34"/>
      <c r="Q33" s="34"/>
      <c r="R33" s="34" t="s">
        <v>37</v>
      </c>
      <c r="S33" s="34"/>
      <c r="T33" s="34"/>
      <c r="U33" s="34">
        <f>V33+W33+X33+Y33</f>
        <v>0</v>
      </c>
      <c r="V33" s="34"/>
      <c r="W33" s="34"/>
      <c r="X33" s="34"/>
      <c r="Y33" s="34"/>
      <c r="Z33" s="35"/>
      <c r="AA33" s="34" t="s">
        <v>37</v>
      </c>
      <c r="AB33" s="34"/>
      <c r="AC33" s="34"/>
      <c r="AD33" s="34">
        <f>AE33+AF33+AG33+AH33</f>
        <v>0</v>
      </c>
      <c r="AE33" s="34"/>
      <c r="AF33" s="34"/>
      <c r="AG33" s="34"/>
      <c r="AH33" s="34"/>
      <c r="AI33" s="35"/>
      <c r="AJ33" s="34" t="s">
        <v>37</v>
      </c>
      <c r="AK33" s="34"/>
      <c r="AL33" s="34"/>
      <c r="AM33" s="34">
        <f>AN33+AO33+AP33+AQ33</f>
        <v>0</v>
      </c>
      <c r="AN33" s="34"/>
      <c r="AO33" s="34"/>
      <c r="AP33" s="34"/>
      <c r="AQ33" s="34"/>
    </row>
    <row r="34" spans="1:43">
      <c r="A34" s="34" t="s">
        <v>31</v>
      </c>
      <c r="B34" s="26" t="e">
        <f t="shared" ref="B34:H34" si="39">B33/B32*100</f>
        <v>#DIV/0!</v>
      </c>
      <c r="C34" s="26" t="e">
        <f t="shared" si="39"/>
        <v>#DIV/0!</v>
      </c>
      <c r="D34" s="26" t="e">
        <f t="shared" si="39"/>
        <v>#DIV/0!</v>
      </c>
      <c r="E34" s="26" t="e">
        <f t="shared" si="39"/>
        <v>#DIV/0!</v>
      </c>
      <c r="F34" s="26" t="e">
        <f t="shared" si="39"/>
        <v>#DIV/0!</v>
      </c>
      <c r="G34" s="26" t="e">
        <f t="shared" si="39"/>
        <v>#DIV/0!</v>
      </c>
      <c r="H34" s="26" t="e">
        <f t="shared" si="39"/>
        <v>#DIV/0!</v>
      </c>
      <c r="J34" s="34" t="s">
        <v>31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34" t="s">
        <v>31</v>
      </c>
      <c r="S34" s="33" t="e">
        <f t="shared" ref="S34:Y34" si="40">S33/S32*100</f>
        <v>#DIV/0!</v>
      </c>
      <c r="T34" s="26" t="e">
        <f t="shared" si="40"/>
        <v>#DIV/0!</v>
      </c>
      <c r="U34" s="26" t="e">
        <f t="shared" si="40"/>
        <v>#DIV/0!</v>
      </c>
      <c r="V34" s="26" t="e">
        <f t="shared" si="40"/>
        <v>#DIV/0!</v>
      </c>
      <c r="W34" s="26" t="e">
        <f t="shared" si="40"/>
        <v>#DIV/0!</v>
      </c>
      <c r="X34" s="26" t="e">
        <f t="shared" si="40"/>
        <v>#DIV/0!</v>
      </c>
      <c r="Y34" s="26" t="e">
        <f t="shared" si="40"/>
        <v>#DIV/0!</v>
      </c>
      <c r="Z34" s="27"/>
      <c r="AA34" s="34" t="s">
        <v>31</v>
      </c>
      <c r="AB34" s="26" t="e">
        <f t="shared" ref="AB34:AH34" si="41">AB33/AB32*100</f>
        <v>#DIV/0!</v>
      </c>
      <c r="AC34" s="26" t="e">
        <f t="shared" si="41"/>
        <v>#DIV/0!</v>
      </c>
      <c r="AD34" s="26" t="e">
        <f t="shared" si="41"/>
        <v>#DIV/0!</v>
      </c>
      <c r="AE34" s="26" t="e">
        <f t="shared" si="41"/>
        <v>#DIV/0!</v>
      </c>
      <c r="AF34" s="26" t="e">
        <f t="shared" si="41"/>
        <v>#DIV/0!</v>
      </c>
      <c r="AG34" s="26" t="e">
        <f t="shared" si="41"/>
        <v>#DIV/0!</v>
      </c>
      <c r="AH34" s="26" t="e">
        <f t="shared" si="41"/>
        <v>#DIV/0!</v>
      </c>
      <c r="AI34" s="27"/>
      <c r="AJ34" s="34" t="s">
        <v>31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</row>
    <row r="35" spans="1:43">
      <c r="A35" s="34" t="s">
        <v>38</v>
      </c>
      <c r="B35" s="33">
        <f>K35+S35+AK35</f>
        <v>16.7</v>
      </c>
      <c r="C35" s="34">
        <f>L35+T35+AL35</f>
        <v>1481</v>
      </c>
      <c r="D35" s="34">
        <f>E35+F35+G35+H35</f>
        <v>1300</v>
      </c>
      <c r="E35" s="34">
        <f t="shared" ref="E35:H36" si="42">N35+V35+AN35</f>
        <v>0</v>
      </c>
      <c r="F35" s="34">
        <f t="shared" si="42"/>
        <v>0</v>
      </c>
      <c r="G35" s="34">
        <f t="shared" si="42"/>
        <v>322</v>
      </c>
      <c r="H35" s="34">
        <f t="shared" si="42"/>
        <v>978</v>
      </c>
      <c r="J35" s="34" t="s">
        <v>38</v>
      </c>
      <c r="K35" s="34"/>
      <c r="L35" s="34">
        <v>160</v>
      </c>
      <c r="M35" s="34">
        <f>N35+O35+P35+Q35</f>
        <v>125</v>
      </c>
      <c r="N35" s="34"/>
      <c r="O35" s="34"/>
      <c r="P35" s="34">
        <v>31</v>
      </c>
      <c r="Q35" s="34">
        <v>94</v>
      </c>
      <c r="R35" s="34" t="s">
        <v>38</v>
      </c>
      <c r="S35" s="33">
        <v>16.7</v>
      </c>
      <c r="T35" s="34">
        <v>1298</v>
      </c>
      <c r="U35" s="34">
        <f>V35+W35+X35+Y35</f>
        <v>1155</v>
      </c>
      <c r="V35" s="34"/>
      <c r="W35" s="34"/>
      <c r="X35" s="34">
        <v>286</v>
      </c>
      <c r="Y35" s="34">
        <v>869</v>
      </c>
      <c r="Z35" s="35"/>
      <c r="AA35" s="34" t="s">
        <v>38</v>
      </c>
      <c r="AB35" s="34"/>
      <c r="AC35" s="34"/>
      <c r="AD35" s="34">
        <f>AE35+AF35+AG35+AH35</f>
        <v>0</v>
      </c>
      <c r="AE35" s="34"/>
      <c r="AF35" s="34"/>
      <c r="AG35" s="34"/>
      <c r="AH35" s="34"/>
      <c r="AI35" s="35"/>
      <c r="AJ35" s="34" t="s">
        <v>38</v>
      </c>
      <c r="AK35" s="34"/>
      <c r="AL35" s="34">
        <v>23</v>
      </c>
      <c r="AM35" s="34">
        <f>AN35+AO35+AP35+AQ35</f>
        <v>20</v>
      </c>
      <c r="AN35" s="34"/>
      <c r="AO35" s="34"/>
      <c r="AP35" s="34">
        <v>5</v>
      </c>
      <c r="AQ35" s="34">
        <v>15</v>
      </c>
    </row>
    <row r="36" spans="1:43">
      <c r="A36" s="34" t="s">
        <v>39</v>
      </c>
      <c r="B36" s="34">
        <f>K36+S36+AK36</f>
        <v>5.0999999999999996</v>
      </c>
      <c r="C36" s="34">
        <f>L36+T36+AL36</f>
        <v>350</v>
      </c>
      <c r="D36" s="34">
        <f>E36+F36+G36+H36</f>
        <v>328</v>
      </c>
      <c r="E36" s="34">
        <f t="shared" si="42"/>
        <v>0</v>
      </c>
      <c r="F36" s="34">
        <f t="shared" si="42"/>
        <v>0</v>
      </c>
      <c r="G36" s="34">
        <f t="shared" si="42"/>
        <v>6</v>
      </c>
      <c r="H36" s="34">
        <f t="shared" si="42"/>
        <v>322</v>
      </c>
      <c r="J36" s="34" t="s">
        <v>39</v>
      </c>
      <c r="K36" s="34"/>
      <c r="L36" s="34">
        <v>10</v>
      </c>
      <c r="M36" s="34">
        <f>N36+O36+P36+Q36</f>
        <v>10</v>
      </c>
      <c r="N36" s="34"/>
      <c r="O36" s="34"/>
      <c r="P36" s="34"/>
      <c r="Q36" s="34">
        <v>10</v>
      </c>
      <c r="R36" s="34" t="s">
        <v>39</v>
      </c>
      <c r="S36" s="33">
        <v>5.0999999999999996</v>
      </c>
      <c r="T36" s="34">
        <v>340</v>
      </c>
      <c r="U36" s="34">
        <f>V36+W36+X36+Y36</f>
        <v>318</v>
      </c>
      <c r="V36" s="34"/>
      <c r="W36" s="34"/>
      <c r="X36" s="34">
        <v>6</v>
      </c>
      <c r="Y36" s="34">
        <v>312</v>
      </c>
      <c r="Z36" s="35"/>
      <c r="AA36" s="34" t="s">
        <v>39</v>
      </c>
      <c r="AB36" s="34"/>
      <c r="AC36" s="34"/>
      <c r="AD36" s="34">
        <f>AE36+AF36+AG36+AH36</f>
        <v>0</v>
      </c>
      <c r="AE36" s="34"/>
      <c r="AF36" s="34"/>
      <c r="AG36" s="34"/>
      <c r="AH36" s="34"/>
      <c r="AI36" s="35"/>
      <c r="AJ36" s="34" t="s">
        <v>39</v>
      </c>
      <c r="AK36" s="34"/>
      <c r="AL36" s="34"/>
      <c r="AM36" s="34">
        <f>AN36+AO36+AP36+AQ36</f>
        <v>0</v>
      </c>
      <c r="AN36" s="34"/>
      <c r="AO36" s="34"/>
      <c r="AP36" s="34"/>
      <c r="AQ36" s="34"/>
    </row>
    <row r="37" spans="1:43">
      <c r="A37" s="34" t="s">
        <v>31</v>
      </c>
      <c r="B37" s="26">
        <f t="shared" ref="B37:H37" si="43">B36/B35*100</f>
        <v>30.538922155688621</v>
      </c>
      <c r="C37" s="26">
        <f t="shared" si="43"/>
        <v>23.632680621201889</v>
      </c>
      <c r="D37" s="26">
        <f t="shared" si="43"/>
        <v>25.23076923076923</v>
      </c>
      <c r="E37" s="26" t="e">
        <f t="shared" si="43"/>
        <v>#DIV/0!</v>
      </c>
      <c r="F37" s="26" t="e">
        <f t="shared" si="43"/>
        <v>#DIV/0!</v>
      </c>
      <c r="G37" s="26">
        <f t="shared" si="43"/>
        <v>1.8633540372670807</v>
      </c>
      <c r="H37" s="26">
        <f t="shared" si="43"/>
        <v>32.924335378323107</v>
      </c>
      <c r="J37" s="34" t="s">
        <v>31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34" t="s">
        <v>31</v>
      </c>
      <c r="S37" s="26">
        <f t="shared" ref="S37:Y37" si="44">S36/S35*100</f>
        <v>30.538922155688621</v>
      </c>
      <c r="T37" s="26">
        <f t="shared" si="44"/>
        <v>26.194144838212637</v>
      </c>
      <c r="U37" s="26">
        <f t="shared" si="44"/>
        <v>27.532467532467532</v>
      </c>
      <c r="V37" s="26" t="e">
        <f t="shared" si="44"/>
        <v>#DIV/0!</v>
      </c>
      <c r="W37" s="26" t="e">
        <f t="shared" si="44"/>
        <v>#DIV/0!</v>
      </c>
      <c r="X37" s="26">
        <f t="shared" si="44"/>
        <v>2.0979020979020979</v>
      </c>
      <c r="Y37" s="26">
        <f t="shared" si="44"/>
        <v>35.903337169159954</v>
      </c>
      <c r="Z37" s="27"/>
      <c r="AA37" s="34" t="s">
        <v>31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7"/>
      <c r="AJ37" s="34" t="s">
        <v>31</v>
      </c>
      <c r="AK37" s="26" t="e">
        <f>AK36/AK35*100</f>
        <v>#DIV/0!</v>
      </c>
      <c r="AL37" s="26">
        <f>AL36/AL35*100</f>
        <v>0</v>
      </c>
      <c r="AM37" s="26">
        <f>AM36/AM35*100</f>
        <v>0</v>
      </c>
      <c r="AN37" s="26">
        <v>0</v>
      </c>
      <c r="AO37" s="26">
        <v>0</v>
      </c>
      <c r="AP37" s="26">
        <f>AP36/AP35*100</f>
        <v>0</v>
      </c>
      <c r="AQ37" s="26">
        <f>AQ36/AQ35*100</f>
        <v>0</v>
      </c>
    </row>
    <row r="38" spans="1:43">
      <c r="A38" s="34" t="s">
        <v>40</v>
      </c>
      <c r="B38" s="33">
        <f>K38+S38+AK38</f>
        <v>114.5</v>
      </c>
      <c r="C38" s="34">
        <f>L38+T38+AL38</f>
        <v>6132</v>
      </c>
      <c r="D38" s="34">
        <f>E38+F38+G38+H38</f>
        <v>4398</v>
      </c>
      <c r="E38" s="34">
        <f t="shared" ref="E38:H39" si="45">N38+V38+AN38</f>
        <v>347</v>
      </c>
      <c r="F38" s="34">
        <f t="shared" si="45"/>
        <v>1035</v>
      </c>
      <c r="G38" s="34">
        <f t="shared" si="45"/>
        <v>1110</v>
      </c>
      <c r="H38" s="34">
        <f t="shared" si="45"/>
        <v>1906</v>
      </c>
      <c r="J38" s="34" t="s">
        <v>40</v>
      </c>
      <c r="K38" s="33">
        <v>94.2</v>
      </c>
      <c r="L38" s="34">
        <v>3481</v>
      </c>
      <c r="M38" s="34">
        <f>N38+O38+P38+Q38</f>
        <v>2384</v>
      </c>
      <c r="N38" s="34">
        <v>156</v>
      </c>
      <c r="O38" s="34">
        <v>865</v>
      </c>
      <c r="P38" s="34">
        <v>440</v>
      </c>
      <c r="Q38" s="34">
        <v>923</v>
      </c>
      <c r="R38" s="34" t="s">
        <v>40</v>
      </c>
      <c r="S38" s="33">
        <v>6.2</v>
      </c>
      <c r="T38" s="34">
        <v>1031</v>
      </c>
      <c r="U38" s="34">
        <f>V38+W38+X38+Y38</f>
        <v>620</v>
      </c>
      <c r="V38" s="34">
        <v>191</v>
      </c>
      <c r="W38" s="34">
        <v>122</v>
      </c>
      <c r="X38" s="34">
        <v>70</v>
      </c>
      <c r="Y38" s="34">
        <v>237</v>
      </c>
      <c r="Z38" s="35"/>
      <c r="AA38" s="34" t="s">
        <v>40</v>
      </c>
      <c r="AB38" s="33">
        <v>0.3</v>
      </c>
      <c r="AC38" s="34">
        <v>384</v>
      </c>
      <c r="AD38" s="34">
        <f>AE38+AF38+AG38+AH38</f>
        <v>314</v>
      </c>
      <c r="AE38" s="34">
        <v>146</v>
      </c>
      <c r="AF38" s="34">
        <v>42</v>
      </c>
      <c r="AG38" s="34">
        <v>15</v>
      </c>
      <c r="AH38" s="34">
        <v>111</v>
      </c>
      <c r="AI38" s="35"/>
      <c r="AJ38" s="34" t="s">
        <v>40</v>
      </c>
      <c r="AK38" s="34">
        <v>14.1</v>
      </c>
      <c r="AL38" s="34">
        <v>1620</v>
      </c>
      <c r="AM38" s="34">
        <f>AN38+AO38+AP38+AQ38</f>
        <v>1394</v>
      </c>
      <c r="AN38" s="34"/>
      <c r="AO38" s="34">
        <v>48</v>
      </c>
      <c r="AP38" s="34">
        <v>600</v>
      </c>
      <c r="AQ38" s="34">
        <v>746</v>
      </c>
    </row>
    <row r="39" spans="1:43">
      <c r="A39" s="34" t="s">
        <v>41</v>
      </c>
      <c r="B39" s="33">
        <f>K39+S39+AK39</f>
        <v>100.2</v>
      </c>
      <c r="C39" s="34">
        <f>L39+T39+AL39</f>
        <v>3888</v>
      </c>
      <c r="D39" s="34">
        <f>E39+F39+G39+H39</f>
        <v>3244</v>
      </c>
      <c r="E39" s="34">
        <f t="shared" si="45"/>
        <v>219</v>
      </c>
      <c r="F39" s="34">
        <f t="shared" si="45"/>
        <v>629</v>
      </c>
      <c r="G39" s="34">
        <f t="shared" si="45"/>
        <v>205</v>
      </c>
      <c r="H39" s="34">
        <f t="shared" si="45"/>
        <v>2191</v>
      </c>
      <c r="J39" s="34" t="s">
        <v>41</v>
      </c>
      <c r="K39" s="33">
        <v>96.8</v>
      </c>
      <c r="L39" s="34">
        <v>3717</v>
      </c>
      <c r="M39" s="34">
        <f>N39+O39+P39+Q39</f>
        <v>3088</v>
      </c>
      <c r="N39" s="34">
        <v>211</v>
      </c>
      <c r="O39" s="34">
        <v>626</v>
      </c>
      <c r="P39" s="34">
        <v>205</v>
      </c>
      <c r="Q39" s="34">
        <v>2046</v>
      </c>
      <c r="R39" s="34" t="s">
        <v>41</v>
      </c>
      <c r="S39" s="33">
        <v>3.4</v>
      </c>
      <c r="T39" s="34">
        <v>171</v>
      </c>
      <c r="U39" s="34">
        <f>V39+W39+X39+Y39</f>
        <v>156</v>
      </c>
      <c r="V39" s="34">
        <v>8</v>
      </c>
      <c r="W39" s="34">
        <v>3</v>
      </c>
      <c r="X39" s="34"/>
      <c r="Y39" s="34">
        <v>145</v>
      </c>
      <c r="Z39" s="35"/>
      <c r="AA39" s="34" t="s">
        <v>41</v>
      </c>
      <c r="AB39" s="33">
        <v>3.4</v>
      </c>
      <c r="AC39" s="34">
        <v>171</v>
      </c>
      <c r="AD39" s="34">
        <f>AE39+AF39+AG39+AH39</f>
        <v>156</v>
      </c>
      <c r="AE39" s="34">
        <v>8</v>
      </c>
      <c r="AF39" s="34">
        <v>3</v>
      </c>
      <c r="AG39" s="34"/>
      <c r="AH39" s="34">
        <v>145</v>
      </c>
      <c r="AI39" s="35"/>
      <c r="AJ39" s="34" t="s">
        <v>41</v>
      </c>
      <c r="AK39" s="33"/>
      <c r="AL39" s="34"/>
      <c r="AM39" s="34">
        <f>AN39+AO39+AP39+AQ39</f>
        <v>0</v>
      </c>
      <c r="AN39" s="34"/>
      <c r="AO39" s="34"/>
      <c r="AP39" s="34"/>
      <c r="AQ39" s="34"/>
    </row>
    <row r="40" spans="1:43">
      <c r="A40" s="34" t="s">
        <v>31</v>
      </c>
      <c r="B40" s="26">
        <f t="shared" ref="B40:H40" si="46">B39/B38*100</f>
        <v>87.510917030567697</v>
      </c>
      <c r="C40" s="26">
        <f t="shared" si="46"/>
        <v>63.405088062622305</v>
      </c>
      <c r="D40" s="26">
        <f t="shared" si="46"/>
        <v>73.760800363801721</v>
      </c>
      <c r="E40" s="26">
        <f t="shared" si="46"/>
        <v>63.112391930835734</v>
      </c>
      <c r="F40" s="26">
        <f t="shared" si="46"/>
        <v>60.772946859903378</v>
      </c>
      <c r="G40" s="26">
        <f t="shared" si="46"/>
        <v>18.468468468468469</v>
      </c>
      <c r="H40" s="26">
        <f t="shared" si="46"/>
        <v>114.95278069254984</v>
      </c>
      <c r="J40" s="34" t="s">
        <v>31</v>
      </c>
      <c r="K40" s="26">
        <f t="shared" ref="K40:Q40" si="47">K39/K38*100</f>
        <v>102.76008492569002</v>
      </c>
      <c r="L40" s="26">
        <f t="shared" si="47"/>
        <v>106.77966101694916</v>
      </c>
      <c r="M40" s="26">
        <f t="shared" si="47"/>
        <v>129.53020134228188</v>
      </c>
      <c r="N40" s="26">
        <f t="shared" si="47"/>
        <v>135.25641025641028</v>
      </c>
      <c r="O40" s="26">
        <f t="shared" si="47"/>
        <v>72.369942196531795</v>
      </c>
      <c r="P40" s="26">
        <f t="shared" si="47"/>
        <v>46.590909090909086</v>
      </c>
      <c r="Q40" s="26">
        <f t="shared" si="47"/>
        <v>221.66847237269772</v>
      </c>
      <c r="R40" s="34" t="s">
        <v>31</v>
      </c>
      <c r="S40" s="26">
        <f t="shared" ref="S40:Y40" si="48">S39/S38*100</f>
        <v>54.838709677419352</v>
      </c>
      <c r="T40" s="26">
        <f t="shared" si="48"/>
        <v>16.585838991270609</v>
      </c>
      <c r="U40" s="26">
        <f t="shared" si="48"/>
        <v>25.161290322580644</v>
      </c>
      <c r="V40" s="26">
        <f t="shared" si="48"/>
        <v>4.1884816753926701</v>
      </c>
      <c r="W40" s="26">
        <f t="shared" si="48"/>
        <v>2.459016393442623</v>
      </c>
      <c r="X40" s="26">
        <f t="shared" si="48"/>
        <v>0</v>
      </c>
      <c r="Y40" s="26">
        <f t="shared" si="48"/>
        <v>61.181434599156113</v>
      </c>
      <c r="Z40" s="27"/>
      <c r="AA40" s="34" t="s">
        <v>31</v>
      </c>
      <c r="AB40" s="26">
        <f>AB39/AB38*100</f>
        <v>1133.3333333333335</v>
      </c>
      <c r="AC40" s="26">
        <f>AC39/AC38*100</f>
        <v>44.53125</v>
      </c>
      <c r="AD40" s="26">
        <f>AD39/AD38*100</f>
        <v>49.681528662420384</v>
      </c>
      <c r="AE40" s="26">
        <f>AE39/AE38*100</f>
        <v>5.4794520547945202</v>
      </c>
      <c r="AF40" s="26">
        <f>AF39/AF38*100</f>
        <v>7.1428571428571423</v>
      </c>
      <c r="AG40" s="26">
        <v>15</v>
      </c>
      <c r="AH40" s="26">
        <f>AH39/AH38*100</f>
        <v>130.63063063063063</v>
      </c>
      <c r="AI40" s="27"/>
      <c r="AJ40" s="34" t="s">
        <v>31</v>
      </c>
      <c r="AK40" s="26">
        <f>AK39/AK38*100</f>
        <v>0</v>
      </c>
      <c r="AL40" s="26">
        <f>AL39/AL38*100</f>
        <v>0</v>
      </c>
      <c r="AM40" s="26">
        <f>AM39/AM38*100</f>
        <v>0</v>
      </c>
      <c r="AN40" s="26">
        <v>0</v>
      </c>
      <c r="AO40" s="26">
        <f>AO39/AO38*100</f>
        <v>0</v>
      </c>
      <c r="AP40" s="26">
        <f>AP39/AP38*100</f>
        <v>0</v>
      </c>
      <c r="AQ40" s="26">
        <f>AQ39/AQ38*100</f>
        <v>0</v>
      </c>
    </row>
    <row r="41" spans="1:43">
      <c r="A41" s="35"/>
      <c r="B41" s="27"/>
      <c r="C41" s="27"/>
      <c r="D41" s="27"/>
      <c r="E41" s="27"/>
      <c r="F41" s="27"/>
      <c r="G41" s="27"/>
      <c r="H41" s="27"/>
      <c r="J41" s="35"/>
      <c r="K41" s="27"/>
      <c r="L41" s="27"/>
      <c r="M41" s="27"/>
      <c r="N41" s="27"/>
      <c r="O41" s="27"/>
      <c r="P41" s="27"/>
      <c r="Q41" s="27"/>
      <c r="R41" s="35"/>
      <c r="S41" s="27"/>
      <c r="T41" s="27"/>
      <c r="U41" s="27"/>
      <c r="V41" s="27"/>
      <c r="W41" s="27"/>
      <c r="X41" s="27"/>
      <c r="Y41" s="27"/>
      <c r="Z41" s="27"/>
      <c r="AA41" s="35"/>
      <c r="AB41" s="27"/>
      <c r="AC41" s="27"/>
      <c r="AD41" s="27"/>
      <c r="AE41" s="27"/>
      <c r="AF41" s="27"/>
      <c r="AG41" s="27"/>
      <c r="AH41" s="27"/>
      <c r="AI41" s="27"/>
      <c r="AJ41" s="35"/>
      <c r="AK41" s="27"/>
      <c r="AL41" s="27"/>
      <c r="AM41" s="27"/>
      <c r="AN41" s="27"/>
      <c r="AO41" s="27"/>
      <c r="AP41" s="27"/>
      <c r="AQ41" s="27"/>
    </row>
    <row r="42" spans="1:43" ht="15.75">
      <c r="A42" s="2" t="s">
        <v>42</v>
      </c>
      <c r="B42" s="12"/>
      <c r="C42" s="12"/>
      <c r="D42" s="12"/>
      <c r="E42" s="12"/>
      <c r="F42" s="12"/>
      <c r="G42" s="12"/>
      <c r="H42" s="12"/>
      <c r="J42" s="35"/>
      <c r="K42" s="27"/>
      <c r="L42" s="27"/>
      <c r="M42" s="27"/>
      <c r="N42" s="27"/>
      <c r="O42" s="27"/>
      <c r="P42" s="27"/>
      <c r="Q42" s="27"/>
      <c r="R42" s="35"/>
      <c r="S42" s="27"/>
      <c r="T42" s="27"/>
      <c r="U42" s="27"/>
      <c r="V42" s="27"/>
      <c r="W42" s="27"/>
      <c r="X42" s="27"/>
      <c r="Y42" s="27"/>
      <c r="Z42" s="27"/>
      <c r="AA42" s="35"/>
      <c r="AB42" s="27"/>
      <c r="AC42" s="27"/>
      <c r="AD42" s="27"/>
      <c r="AE42" s="27"/>
      <c r="AF42" s="27"/>
      <c r="AG42" s="27"/>
      <c r="AH42" s="27"/>
      <c r="AI42" s="27"/>
      <c r="AJ42" s="35"/>
      <c r="AK42" s="27"/>
      <c r="AL42" s="27"/>
      <c r="AM42" s="55" t="s">
        <v>43</v>
      </c>
      <c r="AN42" s="55"/>
      <c r="AO42" s="55"/>
      <c r="AP42" s="55"/>
      <c r="AQ42" s="55"/>
    </row>
    <row r="43" spans="1:43">
      <c r="A43" s="37" t="s">
        <v>9</v>
      </c>
      <c r="B43" s="37" t="s">
        <v>10</v>
      </c>
      <c r="C43" s="37" t="s">
        <v>11</v>
      </c>
      <c r="D43" s="37" t="s">
        <v>12</v>
      </c>
      <c r="E43" s="37" t="s">
        <v>13</v>
      </c>
      <c r="F43" s="37" t="s">
        <v>14</v>
      </c>
      <c r="G43" s="37" t="s">
        <v>15</v>
      </c>
      <c r="H43" s="37" t="s">
        <v>16</v>
      </c>
      <c r="J43" s="35"/>
      <c r="K43" s="27"/>
      <c r="L43" s="27"/>
      <c r="M43" s="27"/>
      <c r="N43" s="27"/>
      <c r="O43" s="27"/>
      <c r="P43" s="27"/>
      <c r="Q43" s="27"/>
      <c r="R43" s="35"/>
      <c r="S43" s="27"/>
      <c r="T43" s="27"/>
      <c r="U43" s="27"/>
      <c r="V43" s="27"/>
      <c r="W43" s="27"/>
      <c r="X43" s="27"/>
      <c r="Y43" s="27"/>
      <c r="Z43" s="27"/>
      <c r="AA43" s="35"/>
      <c r="AB43" s="27"/>
      <c r="AC43" s="27"/>
      <c r="AD43" s="27"/>
      <c r="AE43" s="27"/>
      <c r="AF43" s="27"/>
      <c r="AG43" s="27"/>
      <c r="AH43" s="27"/>
      <c r="AI43" s="27"/>
      <c r="AJ43" s="35"/>
      <c r="AK43" s="27"/>
      <c r="AL43" s="27"/>
      <c r="AM43" s="55" t="s">
        <v>44</v>
      </c>
      <c r="AN43" s="55"/>
      <c r="AO43" s="55"/>
      <c r="AP43" s="55"/>
      <c r="AQ43" s="55"/>
    </row>
    <row r="44" spans="1:43">
      <c r="A44" s="38"/>
      <c r="B44" s="38" t="s">
        <v>17</v>
      </c>
      <c r="C44" s="38" t="s">
        <v>18</v>
      </c>
      <c r="D44" s="38" t="s">
        <v>19</v>
      </c>
      <c r="E44" s="38" t="s">
        <v>18</v>
      </c>
      <c r="F44" s="38" t="s">
        <v>18</v>
      </c>
      <c r="G44" s="38" t="s">
        <v>18</v>
      </c>
      <c r="H44" s="38" t="s">
        <v>18</v>
      </c>
    </row>
    <row r="45" spans="1:43">
      <c r="A45" s="39" t="s">
        <v>20</v>
      </c>
      <c r="B45" s="40"/>
      <c r="C45" s="41"/>
      <c r="D45" s="40"/>
      <c r="E45" s="40"/>
      <c r="F45" s="40"/>
      <c r="G45" s="40"/>
      <c r="H45" s="42"/>
      <c r="AM45" s="55"/>
      <c r="AN45" s="55"/>
      <c r="AO45" s="55"/>
      <c r="AP45" s="55"/>
      <c r="AQ45" s="55"/>
    </row>
    <row r="46" spans="1:43">
      <c r="A46" s="43" t="s">
        <v>45</v>
      </c>
      <c r="B46" s="44">
        <f t="shared" ref="B46:H47" si="49">K9+S9+AK9</f>
        <v>605.20000000000005</v>
      </c>
      <c r="C46" s="44">
        <f t="shared" si="49"/>
        <v>40793</v>
      </c>
      <c r="D46" s="44">
        <f t="shared" si="49"/>
        <v>29008</v>
      </c>
      <c r="E46" s="44">
        <f t="shared" si="49"/>
        <v>6909</v>
      </c>
      <c r="F46" s="44">
        <f t="shared" si="49"/>
        <v>7026</v>
      </c>
      <c r="G46" s="44">
        <f t="shared" si="49"/>
        <v>5654</v>
      </c>
      <c r="H46" s="44">
        <f t="shared" si="49"/>
        <v>9419</v>
      </c>
      <c r="AM46" s="55"/>
      <c r="AN46" s="55"/>
      <c r="AO46" s="55"/>
      <c r="AP46" s="55"/>
      <c r="AQ46" s="55"/>
    </row>
    <row r="47" spans="1:43">
      <c r="A47" s="45" t="s">
        <v>46</v>
      </c>
      <c r="B47" s="44">
        <f>K10+S10+AK10</f>
        <v>492.6</v>
      </c>
      <c r="C47" s="44">
        <f>L10+T10+AL10</f>
        <v>29719</v>
      </c>
      <c r="D47" s="44">
        <f t="shared" si="49"/>
        <v>25040</v>
      </c>
      <c r="E47" s="44">
        <f t="shared" si="49"/>
        <v>6473</v>
      </c>
      <c r="F47" s="44">
        <f t="shared" si="49"/>
        <v>5870</v>
      </c>
      <c r="G47" s="44">
        <f t="shared" si="49"/>
        <v>1520</v>
      </c>
      <c r="H47" s="44">
        <f t="shared" si="49"/>
        <v>11177</v>
      </c>
    </row>
    <row r="48" spans="1:43">
      <c r="A48" s="46" t="s">
        <v>47</v>
      </c>
      <c r="B48" s="47">
        <f>B47/B46*100</f>
        <v>81.394580304031734</v>
      </c>
      <c r="C48" s="47">
        <f t="shared" ref="C48:H48" si="50">C47/C46*100</f>
        <v>72.853185595567865</v>
      </c>
      <c r="D48" s="47">
        <f t="shared" si="50"/>
        <v>86.321014892443458</v>
      </c>
      <c r="E48" s="47">
        <f t="shared" si="50"/>
        <v>93.68939064987697</v>
      </c>
      <c r="F48" s="47">
        <f t="shared" si="50"/>
        <v>83.546826074580125</v>
      </c>
      <c r="G48" s="47">
        <f t="shared" si="50"/>
        <v>26.883622214361512</v>
      </c>
      <c r="H48" s="47">
        <f t="shared" si="50"/>
        <v>118.66440174116148</v>
      </c>
    </row>
    <row r="49" spans="1:8">
      <c r="A49" s="48" t="s">
        <v>24</v>
      </c>
      <c r="B49" s="49"/>
      <c r="C49" s="49"/>
      <c r="D49" s="49"/>
      <c r="E49" s="49"/>
      <c r="F49" s="49"/>
      <c r="G49" s="49"/>
      <c r="H49" s="50"/>
    </row>
    <row r="50" spans="1:8">
      <c r="A50" s="51" t="s">
        <v>45</v>
      </c>
      <c r="B50" s="52">
        <f t="shared" ref="B50:H51" si="51">K13+S13+AK13</f>
        <v>182.4</v>
      </c>
      <c r="C50" s="52">
        <f t="shared" si="51"/>
        <v>12888</v>
      </c>
      <c r="D50" s="52">
        <f t="shared" si="51"/>
        <v>7868</v>
      </c>
      <c r="E50" s="52">
        <f t="shared" si="51"/>
        <v>1426</v>
      </c>
      <c r="F50" s="52">
        <f t="shared" si="51"/>
        <v>2930</v>
      </c>
      <c r="G50" s="52">
        <f t="shared" si="51"/>
        <v>2587</v>
      </c>
      <c r="H50" s="52">
        <f t="shared" si="51"/>
        <v>925</v>
      </c>
    </row>
    <row r="51" spans="1:8">
      <c r="A51" s="51" t="s">
        <v>46</v>
      </c>
      <c r="B51" s="52">
        <f t="shared" si="51"/>
        <v>191.4</v>
      </c>
      <c r="C51" s="52">
        <f t="shared" si="51"/>
        <v>13577</v>
      </c>
      <c r="D51" s="52">
        <f t="shared" si="51"/>
        <v>11226</v>
      </c>
      <c r="E51" s="52">
        <f t="shared" si="51"/>
        <v>3352</v>
      </c>
      <c r="F51" s="52">
        <f t="shared" si="51"/>
        <v>4197</v>
      </c>
      <c r="G51" s="52">
        <f t="shared" si="51"/>
        <v>1038</v>
      </c>
      <c r="H51" s="52">
        <f t="shared" si="51"/>
        <v>2639</v>
      </c>
    </row>
    <row r="52" spans="1:8">
      <c r="A52" s="51" t="s">
        <v>47</v>
      </c>
      <c r="B52" s="53">
        <f t="shared" ref="B52:H52" si="52">B51/B50*100</f>
        <v>104.93421052631579</v>
      </c>
      <c r="C52" s="53">
        <f t="shared" si="52"/>
        <v>105.34605834885164</v>
      </c>
      <c r="D52" s="53">
        <f t="shared" si="52"/>
        <v>142.67920691408236</v>
      </c>
      <c r="E52" s="53">
        <f t="shared" si="52"/>
        <v>235.06311360448805</v>
      </c>
      <c r="F52" s="53">
        <f t="shared" si="52"/>
        <v>143.24232081911262</v>
      </c>
      <c r="G52" s="53">
        <f t="shared" si="52"/>
        <v>40.12369540007731</v>
      </c>
      <c r="H52" s="53">
        <f t="shared" si="52"/>
        <v>285.29729729729729</v>
      </c>
    </row>
    <row r="53" spans="1:8">
      <c r="A53" s="51" t="s">
        <v>25</v>
      </c>
      <c r="B53" s="52">
        <f t="shared" ref="B53:H55" si="53">K16+S16+AK16</f>
        <v>101.6</v>
      </c>
      <c r="C53" s="52">
        <f t="shared" si="53"/>
        <v>7343</v>
      </c>
      <c r="D53" s="52">
        <f t="shared" si="53"/>
        <v>6133</v>
      </c>
      <c r="E53" s="52">
        <f t="shared" si="53"/>
        <v>1996</v>
      </c>
      <c r="F53" s="52">
        <f t="shared" si="53"/>
        <v>2438</v>
      </c>
      <c r="G53" s="52">
        <f t="shared" si="53"/>
        <v>752</v>
      </c>
      <c r="H53" s="52">
        <f t="shared" si="53"/>
        <v>947</v>
      </c>
    </row>
    <row r="54" spans="1:8">
      <c r="A54" s="54" t="s">
        <v>26</v>
      </c>
      <c r="B54" s="52">
        <f t="shared" si="53"/>
        <v>1.7</v>
      </c>
      <c r="C54" s="52">
        <f t="shared" si="53"/>
        <v>190</v>
      </c>
      <c r="D54" s="52">
        <f t="shared" si="53"/>
        <v>145</v>
      </c>
      <c r="E54" s="52">
        <f t="shared" si="53"/>
        <v>29</v>
      </c>
      <c r="F54" s="52">
        <f t="shared" si="53"/>
        <v>70</v>
      </c>
      <c r="G54" s="52">
        <f t="shared" si="53"/>
        <v>11</v>
      </c>
      <c r="H54" s="52">
        <f t="shared" si="53"/>
        <v>35</v>
      </c>
    </row>
    <row r="55" spans="1:8">
      <c r="A55" s="51" t="s">
        <v>27</v>
      </c>
      <c r="B55" s="52">
        <f t="shared" si="53"/>
        <v>0</v>
      </c>
      <c r="C55" s="52">
        <f t="shared" si="53"/>
        <v>0</v>
      </c>
      <c r="D55" s="52">
        <f t="shared" si="53"/>
        <v>0</v>
      </c>
      <c r="E55" s="52">
        <f t="shared" si="53"/>
        <v>0</v>
      </c>
      <c r="F55" s="52">
        <f t="shared" si="53"/>
        <v>0</v>
      </c>
      <c r="G55" s="52">
        <f t="shared" si="53"/>
        <v>0</v>
      </c>
      <c r="H55" s="52">
        <f t="shared" si="53"/>
        <v>0</v>
      </c>
    </row>
    <row r="56" spans="1:8">
      <c r="A56" s="48" t="s">
        <v>28</v>
      </c>
      <c r="B56" s="49"/>
      <c r="C56" s="49"/>
      <c r="D56" s="49"/>
      <c r="E56" s="49"/>
      <c r="F56" s="49"/>
      <c r="G56" s="49"/>
      <c r="H56" s="50"/>
    </row>
    <row r="57" spans="1:8">
      <c r="A57" s="51" t="s">
        <v>45</v>
      </c>
      <c r="B57" s="52">
        <f t="shared" ref="B57:H58" si="54">K20+S20+AK20</f>
        <v>422.8</v>
      </c>
      <c r="C57" s="52">
        <f t="shared" si="54"/>
        <v>27905</v>
      </c>
      <c r="D57" s="52">
        <f t="shared" si="54"/>
        <v>21140</v>
      </c>
      <c r="E57" s="52">
        <f t="shared" si="54"/>
        <v>5483</v>
      </c>
      <c r="F57" s="52">
        <f t="shared" si="54"/>
        <v>4096</v>
      </c>
      <c r="G57" s="52">
        <f t="shared" si="54"/>
        <v>3067</v>
      </c>
      <c r="H57" s="52">
        <f t="shared" si="54"/>
        <v>8494</v>
      </c>
    </row>
    <row r="58" spans="1:8">
      <c r="A58" s="54" t="s">
        <v>46</v>
      </c>
      <c r="B58" s="52">
        <f t="shared" si="54"/>
        <v>301.2</v>
      </c>
      <c r="C58" s="52">
        <f t="shared" si="54"/>
        <v>16142</v>
      </c>
      <c r="D58" s="52">
        <f t="shared" si="54"/>
        <v>13814</v>
      </c>
      <c r="E58" s="52">
        <f t="shared" si="54"/>
        <v>3121</v>
      </c>
      <c r="F58" s="52">
        <f t="shared" si="54"/>
        <v>1673</v>
      </c>
      <c r="G58" s="52">
        <f t="shared" si="54"/>
        <v>482</v>
      </c>
      <c r="H58" s="52">
        <f t="shared" si="54"/>
        <v>8538</v>
      </c>
    </row>
    <row r="59" spans="1:8">
      <c r="A59" s="51" t="s">
        <v>47</v>
      </c>
      <c r="B59" s="53">
        <f t="shared" ref="B59:H59" si="55">B58/B57*100</f>
        <v>71.239356669820239</v>
      </c>
      <c r="C59" s="53">
        <f t="shared" si="55"/>
        <v>57.846264110374491</v>
      </c>
      <c r="D59" s="53">
        <f t="shared" si="55"/>
        <v>65.345316934720913</v>
      </c>
      <c r="E59" s="53">
        <f t="shared" si="55"/>
        <v>56.921393397774942</v>
      </c>
      <c r="F59" s="53">
        <f t="shared" si="55"/>
        <v>40.8447265625</v>
      </c>
      <c r="G59" s="53">
        <f t="shared" si="55"/>
        <v>15.715683077926313</v>
      </c>
      <c r="H59" s="53">
        <f t="shared" si="55"/>
        <v>100.51801271485755</v>
      </c>
    </row>
    <row r="60" spans="1:8">
      <c r="A60" s="51" t="s">
        <v>29</v>
      </c>
      <c r="B60" s="52">
        <f t="shared" ref="B60:H61" si="56">K23+S23+AK23</f>
        <v>256.8</v>
      </c>
      <c r="C60" s="52">
        <f t="shared" si="56"/>
        <v>18793</v>
      </c>
      <c r="D60" s="52">
        <f t="shared" si="56"/>
        <v>14230</v>
      </c>
      <c r="E60" s="52">
        <f t="shared" si="56"/>
        <v>5025</v>
      </c>
      <c r="F60" s="52">
        <f t="shared" si="56"/>
        <v>2761</v>
      </c>
      <c r="G60" s="52">
        <f t="shared" si="56"/>
        <v>1333</v>
      </c>
      <c r="H60" s="52">
        <f t="shared" si="56"/>
        <v>5111</v>
      </c>
    </row>
    <row r="61" spans="1:8">
      <c r="A61" s="51" t="s">
        <v>48</v>
      </c>
      <c r="B61" s="52">
        <f t="shared" si="56"/>
        <v>174.89999999999998</v>
      </c>
      <c r="C61" s="52">
        <f t="shared" si="56"/>
        <v>11252</v>
      </c>
      <c r="D61" s="52">
        <f t="shared" si="56"/>
        <v>9671</v>
      </c>
      <c r="E61" s="52">
        <f t="shared" si="56"/>
        <v>2821</v>
      </c>
      <c r="F61" s="52">
        <f t="shared" si="56"/>
        <v>957</v>
      </c>
      <c r="G61" s="52">
        <f t="shared" si="56"/>
        <v>266</v>
      </c>
      <c r="H61" s="52">
        <f t="shared" si="56"/>
        <v>5627</v>
      </c>
    </row>
    <row r="62" spans="1:8">
      <c r="A62" s="51" t="s">
        <v>31</v>
      </c>
      <c r="B62" s="53">
        <f t="shared" ref="B62:H62" si="57">B61/B60*100</f>
        <v>68.107476635514004</v>
      </c>
      <c r="C62" s="53">
        <f t="shared" si="57"/>
        <v>59.873357101048263</v>
      </c>
      <c r="D62" s="53">
        <f t="shared" si="57"/>
        <v>67.962052002810964</v>
      </c>
      <c r="E62" s="53">
        <f t="shared" si="57"/>
        <v>56.139303482587067</v>
      </c>
      <c r="F62" s="53">
        <f t="shared" si="57"/>
        <v>34.661354581673308</v>
      </c>
      <c r="G62" s="53">
        <f t="shared" si="57"/>
        <v>19.954988747186796</v>
      </c>
      <c r="H62" s="53">
        <f t="shared" si="57"/>
        <v>110.09587164938368</v>
      </c>
    </row>
    <row r="63" spans="1:8">
      <c r="A63" s="51" t="s">
        <v>32</v>
      </c>
      <c r="B63" s="52">
        <f t="shared" ref="B63:H64" si="58">K26+S26+AK26</f>
        <v>34.800000000000004</v>
      </c>
      <c r="C63" s="52">
        <f t="shared" si="58"/>
        <v>1451</v>
      </c>
      <c r="D63" s="52">
        <f t="shared" si="58"/>
        <v>1172</v>
      </c>
      <c r="E63" s="52">
        <f t="shared" si="58"/>
        <v>109</v>
      </c>
      <c r="F63" s="52">
        <f t="shared" si="58"/>
        <v>287</v>
      </c>
      <c r="G63" s="52">
        <f t="shared" si="58"/>
        <v>293</v>
      </c>
      <c r="H63" s="52">
        <f t="shared" si="58"/>
        <v>483</v>
      </c>
    </row>
    <row r="64" spans="1:8">
      <c r="A64" s="51" t="s">
        <v>49</v>
      </c>
      <c r="B64" s="52">
        <f t="shared" si="58"/>
        <v>19.7</v>
      </c>
      <c r="C64" s="52">
        <f t="shared" si="58"/>
        <v>587</v>
      </c>
      <c r="D64" s="52">
        <f t="shared" si="58"/>
        <v>509</v>
      </c>
      <c r="E64" s="52">
        <f t="shared" si="58"/>
        <v>81</v>
      </c>
      <c r="F64" s="52">
        <f t="shared" si="58"/>
        <v>68</v>
      </c>
      <c r="G64" s="52">
        <f t="shared" si="58"/>
        <v>4</v>
      </c>
      <c r="H64" s="52">
        <f t="shared" si="58"/>
        <v>356</v>
      </c>
    </row>
    <row r="65" spans="1:8">
      <c r="A65" s="51" t="s">
        <v>31</v>
      </c>
      <c r="B65" s="53">
        <f t="shared" ref="B65:H65" si="59">B64/B63*100</f>
        <v>56.609195402298838</v>
      </c>
      <c r="C65" s="53">
        <f t="shared" si="59"/>
        <v>40.454858718125429</v>
      </c>
      <c r="D65" s="53">
        <f t="shared" si="59"/>
        <v>43.430034129692835</v>
      </c>
      <c r="E65" s="53">
        <f t="shared" si="59"/>
        <v>74.311926605504581</v>
      </c>
      <c r="F65" s="53">
        <f t="shared" si="59"/>
        <v>23.693379790940767</v>
      </c>
      <c r="G65" s="53">
        <f t="shared" si="59"/>
        <v>1.3651877133105803</v>
      </c>
      <c r="H65" s="53">
        <f t="shared" si="59"/>
        <v>73.706004140786746</v>
      </c>
    </row>
    <row r="66" spans="1:8">
      <c r="A66" s="51" t="s">
        <v>34</v>
      </c>
      <c r="B66" s="52">
        <f t="shared" ref="B66:H67" si="60">K29+S29+AK29</f>
        <v>0</v>
      </c>
      <c r="C66" s="52">
        <f t="shared" si="60"/>
        <v>48</v>
      </c>
      <c r="D66" s="52">
        <f t="shared" si="60"/>
        <v>40</v>
      </c>
      <c r="E66" s="52">
        <f t="shared" si="60"/>
        <v>2</v>
      </c>
      <c r="F66" s="52">
        <f t="shared" si="60"/>
        <v>13</v>
      </c>
      <c r="G66" s="52">
        <f t="shared" si="60"/>
        <v>9</v>
      </c>
      <c r="H66" s="52">
        <f t="shared" si="60"/>
        <v>16</v>
      </c>
    </row>
    <row r="67" spans="1:8">
      <c r="A67" s="51" t="s">
        <v>50</v>
      </c>
      <c r="B67" s="52">
        <f t="shared" si="60"/>
        <v>1.3</v>
      </c>
      <c r="C67" s="52">
        <f t="shared" si="60"/>
        <v>65</v>
      </c>
      <c r="D67" s="52">
        <f t="shared" si="60"/>
        <v>62</v>
      </c>
      <c r="E67" s="52">
        <f t="shared" si="60"/>
        <v>0</v>
      </c>
      <c r="F67" s="52">
        <f t="shared" si="60"/>
        <v>19</v>
      </c>
      <c r="G67" s="52">
        <f t="shared" si="60"/>
        <v>1</v>
      </c>
      <c r="H67" s="52">
        <f t="shared" si="60"/>
        <v>42</v>
      </c>
    </row>
    <row r="68" spans="1:8">
      <c r="A68" s="51" t="s">
        <v>31</v>
      </c>
      <c r="B68" s="53" t="e">
        <f t="shared" ref="B68:H68" si="61">B67/B66*100</f>
        <v>#DIV/0!</v>
      </c>
      <c r="C68" s="53">
        <f t="shared" si="61"/>
        <v>135.41666666666669</v>
      </c>
      <c r="D68" s="53">
        <f t="shared" si="61"/>
        <v>155</v>
      </c>
      <c r="E68" s="53">
        <f t="shared" si="61"/>
        <v>0</v>
      </c>
      <c r="F68" s="53">
        <f t="shared" si="61"/>
        <v>146.15384615384613</v>
      </c>
      <c r="G68" s="53">
        <f t="shared" si="61"/>
        <v>11.111111111111111</v>
      </c>
      <c r="H68" s="53">
        <f t="shared" si="61"/>
        <v>262.5</v>
      </c>
    </row>
    <row r="69" spans="1:8">
      <c r="A69" s="51" t="s">
        <v>36</v>
      </c>
      <c r="B69" s="52">
        <f t="shared" ref="B69:H70" si="62">K32+S32+AK32</f>
        <v>0</v>
      </c>
      <c r="C69" s="52">
        <f t="shared" si="62"/>
        <v>0</v>
      </c>
      <c r="D69" s="52">
        <f t="shared" si="62"/>
        <v>0</v>
      </c>
      <c r="E69" s="52">
        <f t="shared" si="62"/>
        <v>0</v>
      </c>
      <c r="F69" s="52">
        <f t="shared" si="62"/>
        <v>0</v>
      </c>
      <c r="G69" s="52">
        <f t="shared" si="62"/>
        <v>0</v>
      </c>
      <c r="H69" s="52">
        <f t="shared" si="62"/>
        <v>0</v>
      </c>
    </row>
    <row r="70" spans="1:8">
      <c r="A70" s="51" t="s">
        <v>51</v>
      </c>
      <c r="B70" s="52">
        <f t="shared" si="62"/>
        <v>0</v>
      </c>
      <c r="C70" s="52">
        <f t="shared" si="62"/>
        <v>0</v>
      </c>
      <c r="D70" s="52">
        <f t="shared" si="62"/>
        <v>0</v>
      </c>
      <c r="E70" s="52">
        <f t="shared" si="62"/>
        <v>0</v>
      </c>
      <c r="F70" s="52">
        <f t="shared" si="62"/>
        <v>0</v>
      </c>
      <c r="G70" s="52">
        <f t="shared" si="62"/>
        <v>0</v>
      </c>
      <c r="H70" s="52">
        <f t="shared" si="62"/>
        <v>0</v>
      </c>
    </row>
    <row r="71" spans="1:8">
      <c r="A71" s="51" t="s">
        <v>31</v>
      </c>
      <c r="B71" s="53" t="e">
        <f t="shared" ref="B71:H71" si="63">B70/B69*100</f>
        <v>#DIV/0!</v>
      </c>
      <c r="C71" s="53" t="e">
        <f t="shared" si="63"/>
        <v>#DIV/0!</v>
      </c>
      <c r="D71" s="53" t="e">
        <f t="shared" si="63"/>
        <v>#DIV/0!</v>
      </c>
      <c r="E71" s="53" t="e">
        <f t="shared" si="63"/>
        <v>#DIV/0!</v>
      </c>
      <c r="F71" s="53" t="e">
        <f t="shared" si="63"/>
        <v>#DIV/0!</v>
      </c>
      <c r="G71" s="53" t="e">
        <f t="shared" si="63"/>
        <v>#DIV/0!</v>
      </c>
      <c r="H71" s="53" t="e">
        <f t="shared" si="63"/>
        <v>#DIV/0!</v>
      </c>
    </row>
    <row r="72" spans="1:8">
      <c r="A72" s="51" t="s">
        <v>38</v>
      </c>
      <c r="B72" s="52">
        <f t="shared" ref="B72:H73" si="64">K35+S35+AK35</f>
        <v>16.7</v>
      </c>
      <c r="C72" s="52">
        <f t="shared" si="64"/>
        <v>1481</v>
      </c>
      <c r="D72" s="52">
        <f t="shared" si="64"/>
        <v>1300</v>
      </c>
      <c r="E72" s="52">
        <f t="shared" si="64"/>
        <v>0</v>
      </c>
      <c r="F72" s="52">
        <f t="shared" si="64"/>
        <v>0</v>
      </c>
      <c r="G72" s="52">
        <f t="shared" si="64"/>
        <v>322</v>
      </c>
      <c r="H72" s="52">
        <f t="shared" si="64"/>
        <v>978</v>
      </c>
    </row>
    <row r="73" spans="1:8">
      <c r="A73" s="51" t="s">
        <v>52</v>
      </c>
      <c r="B73" s="52">
        <f t="shared" si="64"/>
        <v>5.0999999999999996</v>
      </c>
      <c r="C73" s="52">
        <f t="shared" si="64"/>
        <v>350</v>
      </c>
      <c r="D73" s="52">
        <f t="shared" si="64"/>
        <v>328</v>
      </c>
      <c r="E73" s="52">
        <f t="shared" si="64"/>
        <v>0</v>
      </c>
      <c r="F73" s="52">
        <f t="shared" si="64"/>
        <v>0</v>
      </c>
      <c r="G73" s="52">
        <f t="shared" si="64"/>
        <v>6</v>
      </c>
      <c r="H73" s="52">
        <f t="shared" si="64"/>
        <v>322</v>
      </c>
    </row>
    <row r="74" spans="1:8">
      <c r="A74" s="51" t="s">
        <v>31</v>
      </c>
      <c r="B74" s="53">
        <f t="shared" ref="B74:H74" si="65">B73/B72*100</f>
        <v>30.538922155688621</v>
      </c>
      <c r="C74" s="53">
        <f t="shared" si="65"/>
        <v>23.632680621201889</v>
      </c>
      <c r="D74" s="53">
        <f t="shared" si="65"/>
        <v>25.23076923076923</v>
      </c>
      <c r="E74" s="53" t="e">
        <f t="shared" si="65"/>
        <v>#DIV/0!</v>
      </c>
      <c r="F74" s="53" t="e">
        <f t="shared" si="65"/>
        <v>#DIV/0!</v>
      </c>
      <c r="G74" s="53">
        <f t="shared" si="65"/>
        <v>1.8633540372670807</v>
      </c>
      <c r="H74" s="53">
        <f t="shared" si="65"/>
        <v>32.924335378323107</v>
      </c>
    </row>
    <row r="75" spans="1:8">
      <c r="A75" s="51" t="s">
        <v>40</v>
      </c>
      <c r="B75" s="52">
        <f t="shared" ref="B75:H76" si="66">K38+S38+AK38</f>
        <v>114.5</v>
      </c>
      <c r="C75" s="52">
        <f t="shared" si="66"/>
        <v>6132</v>
      </c>
      <c r="D75" s="52">
        <f t="shared" si="66"/>
        <v>4398</v>
      </c>
      <c r="E75" s="52">
        <f t="shared" si="66"/>
        <v>347</v>
      </c>
      <c r="F75" s="52">
        <f t="shared" si="66"/>
        <v>1035</v>
      </c>
      <c r="G75" s="52">
        <f t="shared" si="66"/>
        <v>1110</v>
      </c>
      <c r="H75" s="52">
        <f t="shared" si="66"/>
        <v>1906</v>
      </c>
    </row>
    <row r="76" spans="1:8">
      <c r="A76" s="51" t="s">
        <v>53</v>
      </c>
      <c r="B76" s="52">
        <f t="shared" si="66"/>
        <v>100.2</v>
      </c>
      <c r="C76" s="52">
        <f t="shared" si="66"/>
        <v>3888</v>
      </c>
      <c r="D76" s="52">
        <f t="shared" si="66"/>
        <v>3244</v>
      </c>
      <c r="E76" s="52">
        <f t="shared" si="66"/>
        <v>219</v>
      </c>
      <c r="F76" s="52">
        <f t="shared" si="66"/>
        <v>629</v>
      </c>
      <c r="G76" s="52">
        <f t="shared" si="66"/>
        <v>205</v>
      </c>
      <c r="H76" s="52">
        <f t="shared" si="66"/>
        <v>2191</v>
      </c>
    </row>
    <row r="77" spans="1:8">
      <c r="A77" s="51" t="s">
        <v>31</v>
      </c>
      <c r="B77" s="53">
        <f t="shared" ref="B77:H77" si="67">B76/B75*100</f>
        <v>87.510917030567697</v>
      </c>
      <c r="C77" s="53">
        <f t="shared" si="67"/>
        <v>63.405088062622305</v>
      </c>
      <c r="D77" s="53">
        <f t="shared" si="67"/>
        <v>73.760800363801721</v>
      </c>
      <c r="E77" s="53">
        <f t="shared" si="67"/>
        <v>63.112391930835734</v>
      </c>
      <c r="F77" s="53">
        <f t="shared" si="67"/>
        <v>60.772946859903378</v>
      </c>
      <c r="G77" s="53">
        <f t="shared" si="67"/>
        <v>18.468468468468469</v>
      </c>
      <c r="H77" s="53">
        <f t="shared" si="67"/>
        <v>114.95278069254984</v>
      </c>
    </row>
    <row r="80" spans="1:8">
      <c r="A80" s="37" t="s">
        <v>9</v>
      </c>
      <c r="B80" s="37" t="s">
        <v>10</v>
      </c>
      <c r="C80" s="37" t="s">
        <v>11</v>
      </c>
      <c r="D80" s="37" t="s">
        <v>12</v>
      </c>
      <c r="E80" s="37" t="s">
        <v>13</v>
      </c>
      <c r="F80" s="37" t="s">
        <v>14</v>
      </c>
      <c r="G80" s="37" t="s">
        <v>15</v>
      </c>
      <c r="H80" s="37" t="s">
        <v>16</v>
      </c>
    </row>
    <row r="81" spans="1:8">
      <c r="A81" s="38"/>
      <c r="B81" s="38" t="s">
        <v>17</v>
      </c>
      <c r="C81" s="38" t="s">
        <v>18</v>
      </c>
      <c r="D81" s="38" t="s">
        <v>19</v>
      </c>
      <c r="E81" s="38" t="s">
        <v>18</v>
      </c>
      <c r="F81" s="38" t="s">
        <v>18</v>
      </c>
      <c r="G81" s="38" t="s">
        <v>18</v>
      </c>
      <c r="H81" s="38" t="s">
        <v>18</v>
      </c>
    </row>
    <row r="82" spans="1:8">
      <c r="A82" s="39" t="s">
        <v>20</v>
      </c>
      <c r="B82" s="40"/>
      <c r="C82" s="41"/>
      <c r="D82" s="40"/>
      <c r="E82" s="40"/>
      <c r="F82" s="40"/>
      <c r="G82" s="40"/>
      <c r="H82" s="42"/>
    </row>
    <row r="83" spans="1:8">
      <c r="A83" s="43" t="s">
        <v>45</v>
      </c>
      <c r="B83" s="44">
        <f t="shared" ref="B83:H98" si="68">B9-B46</f>
        <v>0</v>
      </c>
      <c r="C83" s="44">
        <f t="shared" si="68"/>
        <v>0</v>
      </c>
      <c r="D83" s="44">
        <f t="shared" si="68"/>
        <v>0</v>
      </c>
      <c r="E83" s="44">
        <f t="shared" si="68"/>
        <v>0</v>
      </c>
      <c r="F83" s="44">
        <f t="shared" si="68"/>
        <v>0</v>
      </c>
      <c r="G83" s="44">
        <f t="shared" si="68"/>
        <v>0</v>
      </c>
      <c r="H83" s="44">
        <f t="shared" si="68"/>
        <v>0</v>
      </c>
    </row>
    <row r="84" spans="1:8">
      <c r="A84" s="45" t="s">
        <v>46</v>
      </c>
      <c r="B84" s="44">
        <f t="shared" si="68"/>
        <v>0</v>
      </c>
      <c r="C84" s="44">
        <f t="shared" si="68"/>
        <v>0</v>
      </c>
      <c r="D84" s="44">
        <f t="shared" si="68"/>
        <v>0</v>
      </c>
      <c r="E84" s="44">
        <f t="shared" si="68"/>
        <v>0</v>
      </c>
      <c r="F84" s="44">
        <f t="shared" si="68"/>
        <v>0</v>
      </c>
      <c r="G84" s="44">
        <f t="shared" si="68"/>
        <v>0</v>
      </c>
      <c r="H84" s="44">
        <f t="shared" si="68"/>
        <v>0</v>
      </c>
    </row>
    <row r="85" spans="1:8">
      <c r="A85" s="46" t="s">
        <v>47</v>
      </c>
      <c r="B85" s="44">
        <f t="shared" si="68"/>
        <v>0</v>
      </c>
      <c r="C85" s="44">
        <f t="shared" si="68"/>
        <v>0</v>
      </c>
      <c r="D85" s="44">
        <f t="shared" si="68"/>
        <v>0</v>
      </c>
      <c r="E85" s="44">
        <f t="shared" si="68"/>
        <v>0</v>
      </c>
      <c r="F85" s="44">
        <f t="shared" si="68"/>
        <v>0</v>
      </c>
      <c r="G85" s="44">
        <f t="shared" si="68"/>
        <v>0</v>
      </c>
      <c r="H85" s="44">
        <f t="shared" si="68"/>
        <v>0</v>
      </c>
    </row>
    <row r="86" spans="1:8">
      <c r="A86" s="48" t="s">
        <v>24</v>
      </c>
      <c r="B86" s="44">
        <f t="shared" si="68"/>
        <v>0</v>
      </c>
      <c r="C86" s="44">
        <f t="shared" si="68"/>
        <v>0</v>
      </c>
      <c r="D86" s="44">
        <f t="shared" si="68"/>
        <v>0</v>
      </c>
      <c r="E86" s="44">
        <f t="shared" si="68"/>
        <v>0</v>
      </c>
      <c r="F86" s="44">
        <f t="shared" si="68"/>
        <v>0</v>
      </c>
      <c r="G86" s="44">
        <f t="shared" si="68"/>
        <v>0</v>
      </c>
      <c r="H86" s="44">
        <f t="shared" si="68"/>
        <v>0</v>
      </c>
    </row>
    <row r="87" spans="1:8">
      <c r="A87" s="51" t="s">
        <v>45</v>
      </c>
      <c r="B87" s="44">
        <f t="shared" si="68"/>
        <v>0</v>
      </c>
      <c r="C87" s="44">
        <f t="shared" si="68"/>
        <v>0</v>
      </c>
      <c r="D87" s="44">
        <f t="shared" si="68"/>
        <v>0</v>
      </c>
      <c r="E87" s="44">
        <f t="shared" si="68"/>
        <v>0</v>
      </c>
      <c r="F87" s="44">
        <f t="shared" si="68"/>
        <v>0</v>
      </c>
      <c r="G87" s="44">
        <f t="shared" si="68"/>
        <v>0</v>
      </c>
      <c r="H87" s="44">
        <f t="shared" si="68"/>
        <v>0</v>
      </c>
    </row>
    <row r="88" spans="1:8">
      <c r="A88" s="51" t="s">
        <v>46</v>
      </c>
      <c r="B88" s="44">
        <f t="shared" si="68"/>
        <v>0</v>
      </c>
      <c r="C88" s="44">
        <f t="shared" si="68"/>
        <v>0</v>
      </c>
      <c r="D88" s="44">
        <f t="shared" si="68"/>
        <v>0</v>
      </c>
      <c r="E88" s="44">
        <f t="shared" si="68"/>
        <v>0</v>
      </c>
      <c r="F88" s="44">
        <f t="shared" si="68"/>
        <v>0</v>
      </c>
      <c r="G88" s="44">
        <f t="shared" si="68"/>
        <v>0</v>
      </c>
      <c r="H88" s="44">
        <f t="shared" si="68"/>
        <v>0</v>
      </c>
    </row>
    <row r="89" spans="1:8">
      <c r="A89" s="51" t="s">
        <v>47</v>
      </c>
      <c r="B89" s="44">
        <f t="shared" si="68"/>
        <v>0</v>
      </c>
      <c r="C89" s="44">
        <f t="shared" si="68"/>
        <v>0</v>
      </c>
      <c r="D89" s="44">
        <f t="shared" si="68"/>
        <v>0</v>
      </c>
      <c r="E89" s="44">
        <f t="shared" si="68"/>
        <v>0</v>
      </c>
      <c r="F89" s="44">
        <f t="shared" si="68"/>
        <v>0</v>
      </c>
      <c r="G89" s="44">
        <f t="shared" si="68"/>
        <v>0</v>
      </c>
      <c r="H89" s="44">
        <f t="shared" si="68"/>
        <v>0</v>
      </c>
    </row>
    <row r="90" spans="1:8">
      <c r="A90" s="51" t="s">
        <v>25</v>
      </c>
      <c r="B90" s="44">
        <f t="shared" si="68"/>
        <v>0</v>
      </c>
      <c r="C90" s="44">
        <f t="shared" si="68"/>
        <v>0</v>
      </c>
      <c r="D90" s="44">
        <f t="shared" si="68"/>
        <v>0</v>
      </c>
      <c r="E90" s="44">
        <f t="shared" si="68"/>
        <v>0</v>
      </c>
      <c r="F90" s="44">
        <f t="shared" si="68"/>
        <v>0</v>
      </c>
      <c r="G90" s="44">
        <f t="shared" si="68"/>
        <v>0</v>
      </c>
      <c r="H90" s="44">
        <f t="shared" si="68"/>
        <v>0</v>
      </c>
    </row>
    <row r="91" spans="1:8">
      <c r="A91" s="54" t="s">
        <v>26</v>
      </c>
      <c r="B91" s="44">
        <f t="shared" si="68"/>
        <v>0</v>
      </c>
      <c r="C91" s="44">
        <f t="shared" si="68"/>
        <v>0</v>
      </c>
      <c r="D91" s="44">
        <f t="shared" si="68"/>
        <v>0</v>
      </c>
      <c r="E91" s="44">
        <f t="shared" si="68"/>
        <v>0</v>
      </c>
      <c r="F91" s="44">
        <f t="shared" si="68"/>
        <v>0</v>
      </c>
      <c r="G91" s="44">
        <f t="shared" si="68"/>
        <v>0</v>
      </c>
      <c r="H91" s="44">
        <f t="shared" si="68"/>
        <v>0</v>
      </c>
    </row>
    <row r="92" spans="1:8">
      <c r="A92" s="51" t="s">
        <v>27</v>
      </c>
      <c r="B92" s="44">
        <f t="shared" si="68"/>
        <v>0</v>
      </c>
      <c r="C92" s="44">
        <f t="shared" si="68"/>
        <v>0</v>
      </c>
      <c r="D92" s="44">
        <f t="shared" si="68"/>
        <v>0</v>
      </c>
      <c r="E92" s="44">
        <f t="shared" si="68"/>
        <v>0</v>
      </c>
      <c r="F92" s="44">
        <f t="shared" si="68"/>
        <v>0</v>
      </c>
      <c r="G92" s="44">
        <f t="shared" si="68"/>
        <v>0</v>
      </c>
      <c r="H92" s="44">
        <f t="shared" si="68"/>
        <v>0</v>
      </c>
    </row>
    <row r="93" spans="1:8">
      <c r="A93" s="48" t="s">
        <v>28</v>
      </c>
      <c r="B93" s="44">
        <f t="shared" si="68"/>
        <v>0</v>
      </c>
      <c r="C93" s="44">
        <f t="shared" si="68"/>
        <v>0</v>
      </c>
      <c r="D93" s="44">
        <f t="shared" si="68"/>
        <v>0</v>
      </c>
      <c r="E93" s="44">
        <f t="shared" si="68"/>
        <v>0</v>
      </c>
      <c r="F93" s="44">
        <f t="shared" si="68"/>
        <v>0</v>
      </c>
      <c r="G93" s="44">
        <f t="shared" si="68"/>
        <v>0</v>
      </c>
      <c r="H93" s="44">
        <f t="shared" si="68"/>
        <v>0</v>
      </c>
    </row>
    <row r="94" spans="1:8">
      <c r="A94" s="51" t="s">
        <v>45</v>
      </c>
      <c r="B94" s="44">
        <f t="shared" si="68"/>
        <v>0</v>
      </c>
      <c r="C94" s="44">
        <f t="shared" si="68"/>
        <v>0</v>
      </c>
      <c r="D94" s="44">
        <f t="shared" si="68"/>
        <v>0</v>
      </c>
      <c r="E94" s="44">
        <f t="shared" si="68"/>
        <v>0</v>
      </c>
      <c r="F94" s="44">
        <f t="shared" si="68"/>
        <v>0</v>
      </c>
      <c r="G94" s="44">
        <f t="shared" si="68"/>
        <v>0</v>
      </c>
      <c r="H94" s="44">
        <f t="shared" si="68"/>
        <v>0</v>
      </c>
    </row>
    <row r="95" spans="1:8">
      <c r="A95" s="54" t="s">
        <v>46</v>
      </c>
      <c r="B95" s="44">
        <f t="shared" si="68"/>
        <v>0</v>
      </c>
      <c r="C95" s="44">
        <f t="shared" si="68"/>
        <v>0</v>
      </c>
      <c r="D95" s="44">
        <f t="shared" si="68"/>
        <v>0</v>
      </c>
      <c r="E95" s="44">
        <f t="shared" si="68"/>
        <v>0</v>
      </c>
      <c r="F95" s="44">
        <f t="shared" si="68"/>
        <v>0</v>
      </c>
      <c r="G95" s="44">
        <f t="shared" si="68"/>
        <v>0</v>
      </c>
      <c r="H95" s="44">
        <f t="shared" si="68"/>
        <v>0</v>
      </c>
    </row>
    <row r="96" spans="1:8">
      <c r="A96" s="51" t="s">
        <v>47</v>
      </c>
      <c r="B96" s="44">
        <f t="shared" si="68"/>
        <v>0</v>
      </c>
      <c r="C96" s="44">
        <f t="shared" si="68"/>
        <v>0</v>
      </c>
      <c r="D96" s="44">
        <f t="shared" si="68"/>
        <v>0</v>
      </c>
      <c r="E96" s="44">
        <f t="shared" si="68"/>
        <v>0</v>
      </c>
      <c r="F96" s="44">
        <f t="shared" si="68"/>
        <v>0</v>
      </c>
      <c r="G96" s="44">
        <f t="shared" si="68"/>
        <v>0</v>
      </c>
      <c r="H96" s="44">
        <f t="shared" si="68"/>
        <v>0</v>
      </c>
    </row>
    <row r="97" spans="1:8">
      <c r="A97" s="51" t="s">
        <v>29</v>
      </c>
      <c r="B97" s="44">
        <f t="shared" si="68"/>
        <v>0</v>
      </c>
      <c r="C97" s="44">
        <f t="shared" si="68"/>
        <v>0</v>
      </c>
      <c r="D97" s="44">
        <f t="shared" si="68"/>
        <v>0</v>
      </c>
      <c r="E97" s="44">
        <f t="shared" si="68"/>
        <v>0</v>
      </c>
      <c r="F97" s="44">
        <f t="shared" si="68"/>
        <v>0</v>
      </c>
      <c r="G97" s="44">
        <f t="shared" si="68"/>
        <v>0</v>
      </c>
      <c r="H97" s="44">
        <f t="shared" si="68"/>
        <v>0</v>
      </c>
    </row>
    <row r="98" spans="1:8">
      <c r="A98" s="51" t="s">
        <v>48</v>
      </c>
      <c r="B98" s="44">
        <f t="shared" si="68"/>
        <v>0</v>
      </c>
      <c r="C98" s="44">
        <f t="shared" si="68"/>
        <v>0</v>
      </c>
      <c r="D98" s="44">
        <f t="shared" si="68"/>
        <v>0</v>
      </c>
      <c r="E98" s="44">
        <f t="shared" si="68"/>
        <v>0</v>
      </c>
      <c r="F98" s="44">
        <f t="shared" si="68"/>
        <v>0</v>
      </c>
      <c r="G98" s="44">
        <f t="shared" si="68"/>
        <v>0</v>
      </c>
      <c r="H98" s="44">
        <f t="shared" si="68"/>
        <v>0</v>
      </c>
    </row>
    <row r="99" spans="1:8">
      <c r="A99" s="51" t="s">
        <v>31</v>
      </c>
      <c r="B99" s="44">
        <f t="shared" ref="B99:H114" si="69">B25-B62</f>
        <v>0</v>
      </c>
      <c r="C99" s="44">
        <f t="shared" si="69"/>
        <v>0</v>
      </c>
      <c r="D99" s="44">
        <f t="shared" si="69"/>
        <v>0</v>
      </c>
      <c r="E99" s="44">
        <f t="shared" si="69"/>
        <v>0</v>
      </c>
      <c r="F99" s="44">
        <f t="shared" si="69"/>
        <v>0</v>
      </c>
      <c r="G99" s="44">
        <f t="shared" si="69"/>
        <v>0</v>
      </c>
      <c r="H99" s="44">
        <f t="shared" si="69"/>
        <v>0</v>
      </c>
    </row>
    <row r="100" spans="1:8">
      <c r="A100" s="51" t="s">
        <v>32</v>
      </c>
      <c r="B100" s="44">
        <f t="shared" si="69"/>
        <v>0</v>
      </c>
      <c r="C100" s="44">
        <f t="shared" si="69"/>
        <v>0</v>
      </c>
      <c r="D100" s="44">
        <f t="shared" si="69"/>
        <v>0</v>
      </c>
      <c r="E100" s="44">
        <f t="shared" si="69"/>
        <v>0</v>
      </c>
      <c r="F100" s="44">
        <f t="shared" si="69"/>
        <v>0</v>
      </c>
      <c r="G100" s="44">
        <f t="shared" si="69"/>
        <v>0</v>
      </c>
      <c r="H100" s="44">
        <f t="shared" si="69"/>
        <v>0</v>
      </c>
    </row>
    <row r="101" spans="1:8">
      <c r="A101" s="51" t="s">
        <v>49</v>
      </c>
      <c r="B101" s="44">
        <f t="shared" si="69"/>
        <v>0</v>
      </c>
      <c r="C101" s="44">
        <f t="shared" si="69"/>
        <v>0</v>
      </c>
      <c r="D101" s="44">
        <f t="shared" si="69"/>
        <v>0</v>
      </c>
      <c r="E101" s="44">
        <f t="shared" si="69"/>
        <v>0</v>
      </c>
      <c r="F101" s="44">
        <f t="shared" si="69"/>
        <v>0</v>
      </c>
      <c r="G101" s="44">
        <f t="shared" si="69"/>
        <v>0</v>
      </c>
      <c r="H101" s="44">
        <f t="shared" si="69"/>
        <v>0</v>
      </c>
    </row>
    <row r="102" spans="1:8">
      <c r="A102" s="51" t="s">
        <v>31</v>
      </c>
      <c r="B102" s="44">
        <f t="shared" si="69"/>
        <v>0</v>
      </c>
      <c r="C102" s="44">
        <f t="shared" si="69"/>
        <v>0</v>
      </c>
      <c r="D102" s="44">
        <f t="shared" si="69"/>
        <v>0</v>
      </c>
      <c r="E102" s="44">
        <f t="shared" si="69"/>
        <v>0</v>
      </c>
      <c r="F102" s="44">
        <f t="shared" si="69"/>
        <v>0</v>
      </c>
      <c r="G102" s="44">
        <f t="shared" si="69"/>
        <v>0</v>
      </c>
      <c r="H102" s="44">
        <f t="shared" si="69"/>
        <v>0</v>
      </c>
    </row>
    <row r="103" spans="1:8">
      <c r="A103" s="51" t="s">
        <v>34</v>
      </c>
      <c r="B103" s="44">
        <f t="shared" si="69"/>
        <v>0</v>
      </c>
      <c r="C103" s="44">
        <f t="shared" si="69"/>
        <v>0</v>
      </c>
      <c r="D103" s="44">
        <f t="shared" si="69"/>
        <v>0</v>
      </c>
      <c r="E103" s="44">
        <f t="shared" si="69"/>
        <v>0</v>
      </c>
      <c r="F103" s="44">
        <f t="shared" si="69"/>
        <v>0</v>
      </c>
      <c r="G103" s="44">
        <f t="shared" si="69"/>
        <v>0</v>
      </c>
      <c r="H103" s="44">
        <f t="shared" si="69"/>
        <v>0</v>
      </c>
    </row>
    <row r="104" spans="1:8">
      <c r="A104" s="51" t="s">
        <v>50</v>
      </c>
      <c r="B104" s="44">
        <f t="shared" si="69"/>
        <v>0</v>
      </c>
      <c r="C104" s="44">
        <f t="shared" si="69"/>
        <v>0</v>
      </c>
      <c r="D104" s="44">
        <f t="shared" si="69"/>
        <v>0</v>
      </c>
      <c r="E104" s="44">
        <f t="shared" si="69"/>
        <v>0</v>
      </c>
      <c r="F104" s="44">
        <f t="shared" si="69"/>
        <v>0</v>
      </c>
      <c r="G104" s="44">
        <f t="shared" si="69"/>
        <v>0</v>
      </c>
      <c r="H104" s="44">
        <f t="shared" si="69"/>
        <v>0</v>
      </c>
    </row>
    <row r="105" spans="1:8">
      <c r="A105" s="51" t="s">
        <v>31</v>
      </c>
      <c r="B105" s="44" t="e">
        <f t="shared" si="69"/>
        <v>#DIV/0!</v>
      </c>
      <c r="C105" s="44">
        <f t="shared" si="69"/>
        <v>0</v>
      </c>
      <c r="D105" s="44">
        <f t="shared" si="69"/>
        <v>0</v>
      </c>
      <c r="E105" s="44">
        <f t="shared" si="69"/>
        <v>0</v>
      </c>
      <c r="F105" s="44">
        <f t="shared" si="69"/>
        <v>0</v>
      </c>
      <c r="G105" s="44">
        <f t="shared" si="69"/>
        <v>0</v>
      </c>
      <c r="H105" s="44">
        <f t="shared" si="69"/>
        <v>0</v>
      </c>
    </row>
    <row r="106" spans="1:8">
      <c r="A106" s="51" t="s">
        <v>36</v>
      </c>
      <c r="B106" s="44">
        <f t="shared" si="69"/>
        <v>0</v>
      </c>
      <c r="C106" s="44">
        <f t="shared" si="69"/>
        <v>0</v>
      </c>
      <c r="D106" s="44">
        <f t="shared" si="69"/>
        <v>0</v>
      </c>
      <c r="E106" s="44">
        <f t="shared" si="69"/>
        <v>0</v>
      </c>
      <c r="F106" s="44">
        <f t="shared" si="69"/>
        <v>0</v>
      </c>
      <c r="G106" s="44">
        <f t="shared" si="69"/>
        <v>0</v>
      </c>
      <c r="H106" s="44">
        <f t="shared" si="69"/>
        <v>0</v>
      </c>
    </row>
    <row r="107" spans="1:8">
      <c r="A107" s="51" t="s">
        <v>51</v>
      </c>
      <c r="B107" s="44">
        <f t="shared" si="69"/>
        <v>0</v>
      </c>
      <c r="C107" s="44">
        <f t="shared" si="69"/>
        <v>0</v>
      </c>
      <c r="D107" s="44">
        <f t="shared" si="69"/>
        <v>0</v>
      </c>
      <c r="E107" s="44">
        <f t="shared" si="69"/>
        <v>0</v>
      </c>
      <c r="F107" s="44">
        <f t="shared" si="69"/>
        <v>0</v>
      </c>
      <c r="G107" s="44">
        <f t="shared" si="69"/>
        <v>0</v>
      </c>
      <c r="H107" s="44">
        <f t="shared" si="69"/>
        <v>0</v>
      </c>
    </row>
    <row r="108" spans="1:8">
      <c r="A108" s="51" t="s">
        <v>31</v>
      </c>
      <c r="B108" s="44" t="e">
        <f t="shared" si="69"/>
        <v>#DIV/0!</v>
      </c>
      <c r="C108" s="44" t="e">
        <f t="shared" si="69"/>
        <v>#DIV/0!</v>
      </c>
      <c r="D108" s="44" t="e">
        <f t="shared" si="69"/>
        <v>#DIV/0!</v>
      </c>
      <c r="E108" s="44" t="e">
        <f t="shared" si="69"/>
        <v>#DIV/0!</v>
      </c>
      <c r="F108" s="44" t="e">
        <f t="shared" si="69"/>
        <v>#DIV/0!</v>
      </c>
      <c r="G108" s="44" t="e">
        <f t="shared" si="69"/>
        <v>#DIV/0!</v>
      </c>
      <c r="H108" s="44" t="e">
        <f t="shared" si="69"/>
        <v>#DIV/0!</v>
      </c>
    </row>
    <row r="109" spans="1:8">
      <c r="A109" s="51" t="s">
        <v>38</v>
      </c>
      <c r="B109" s="44">
        <f t="shared" si="69"/>
        <v>0</v>
      </c>
      <c r="C109" s="44">
        <f t="shared" si="69"/>
        <v>0</v>
      </c>
      <c r="D109" s="44">
        <f t="shared" si="69"/>
        <v>0</v>
      </c>
      <c r="E109" s="44">
        <f t="shared" si="69"/>
        <v>0</v>
      </c>
      <c r="F109" s="44">
        <f t="shared" si="69"/>
        <v>0</v>
      </c>
      <c r="G109" s="44">
        <f t="shared" si="69"/>
        <v>0</v>
      </c>
      <c r="H109" s="44">
        <f t="shared" si="69"/>
        <v>0</v>
      </c>
    </row>
    <row r="110" spans="1:8">
      <c r="A110" s="51" t="s">
        <v>52</v>
      </c>
      <c r="B110" s="44">
        <f t="shared" si="69"/>
        <v>0</v>
      </c>
      <c r="C110" s="44">
        <f t="shared" si="69"/>
        <v>0</v>
      </c>
      <c r="D110" s="44">
        <f t="shared" si="69"/>
        <v>0</v>
      </c>
      <c r="E110" s="44">
        <f t="shared" si="69"/>
        <v>0</v>
      </c>
      <c r="F110" s="44">
        <f t="shared" si="69"/>
        <v>0</v>
      </c>
      <c r="G110" s="44">
        <f t="shared" si="69"/>
        <v>0</v>
      </c>
      <c r="H110" s="44">
        <f t="shared" si="69"/>
        <v>0</v>
      </c>
    </row>
    <row r="111" spans="1:8">
      <c r="A111" s="51" t="s">
        <v>31</v>
      </c>
      <c r="B111" s="44">
        <f t="shared" si="69"/>
        <v>0</v>
      </c>
      <c r="C111" s="44">
        <f t="shared" si="69"/>
        <v>0</v>
      </c>
      <c r="D111" s="44">
        <f t="shared" si="69"/>
        <v>0</v>
      </c>
      <c r="E111" s="44" t="e">
        <f t="shared" si="69"/>
        <v>#DIV/0!</v>
      </c>
      <c r="F111" s="44" t="e">
        <f t="shared" si="69"/>
        <v>#DIV/0!</v>
      </c>
      <c r="G111" s="44">
        <f t="shared" si="69"/>
        <v>0</v>
      </c>
      <c r="H111" s="44">
        <f t="shared" si="69"/>
        <v>0</v>
      </c>
    </row>
    <row r="112" spans="1:8">
      <c r="A112" s="51" t="s">
        <v>40</v>
      </c>
      <c r="B112" s="44">
        <f t="shared" si="69"/>
        <v>0</v>
      </c>
      <c r="C112" s="44">
        <f t="shared" si="69"/>
        <v>0</v>
      </c>
      <c r="D112" s="44">
        <f t="shared" si="69"/>
        <v>0</v>
      </c>
      <c r="E112" s="44">
        <f t="shared" si="69"/>
        <v>0</v>
      </c>
      <c r="F112" s="44">
        <f t="shared" si="69"/>
        <v>0</v>
      </c>
      <c r="G112" s="44">
        <f t="shared" si="69"/>
        <v>0</v>
      </c>
      <c r="H112" s="44">
        <f t="shared" si="69"/>
        <v>0</v>
      </c>
    </row>
    <row r="113" spans="1:8">
      <c r="A113" s="51" t="s">
        <v>53</v>
      </c>
      <c r="B113" s="44">
        <f t="shared" si="69"/>
        <v>0</v>
      </c>
      <c r="C113" s="44">
        <f t="shared" si="69"/>
        <v>0</v>
      </c>
      <c r="D113" s="44">
        <f t="shared" si="69"/>
        <v>0</v>
      </c>
      <c r="E113" s="44">
        <f t="shared" si="69"/>
        <v>0</v>
      </c>
      <c r="F113" s="44">
        <f t="shared" si="69"/>
        <v>0</v>
      </c>
      <c r="G113" s="44">
        <f t="shared" si="69"/>
        <v>0</v>
      </c>
      <c r="H113" s="44">
        <f t="shared" si="69"/>
        <v>0</v>
      </c>
    </row>
    <row r="114" spans="1:8">
      <c r="A114" s="51" t="s">
        <v>31</v>
      </c>
      <c r="B114" s="44">
        <f t="shared" si="69"/>
        <v>0</v>
      </c>
      <c r="C114" s="44">
        <f t="shared" si="69"/>
        <v>0</v>
      </c>
      <c r="D114" s="44">
        <f t="shared" si="69"/>
        <v>0</v>
      </c>
      <c r="E114" s="44">
        <f t="shared" si="69"/>
        <v>0</v>
      </c>
      <c r="F114" s="44">
        <f t="shared" si="69"/>
        <v>0</v>
      </c>
      <c r="G114" s="44">
        <f t="shared" si="69"/>
        <v>0</v>
      </c>
      <c r="H114" s="44">
        <f t="shared" si="69"/>
        <v>0</v>
      </c>
    </row>
  </sheetData>
  <mergeCells count="20">
    <mergeCell ref="B1:H1"/>
    <mergeCell ref="B2:H2"/>
    <mergeCell ref="A4:H4"/>
    <mergeCell ref="A5:H5"/>
    <mergeCell ref="A8:H8"/>
    <mergeCell ref="R8:Y8"/>
    <mergeCell ref="AA8:AH8"/>
    <mergeCell ref="AJ8:AQ8"/>
    <mergeCell ref="A12:H12"/>
    <mergeCell ref="J12:Q12"/>
    <mergeCell ref="AJ12:AQ12"/>
    <mergeCell ref="J8:Q8"/>
    <mergeCell ref="AM45:AQ45"/>
    <mergeCell ref="AM46:AQ46"/>
    <mergeCell ref="A19:H19"/>
    <mergeCell ref="J19:Q19"/>
    <mergeCell ref="R19:Y19"/>
    <mergeCell ref="AJ19:AQ19"/>
    <mergeCell ref="AM42:AQ42"/>
    <mergeCell ref="AM43:AQ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D.Mitev</dc:creator>
  <cp:lastModifiedBy>D.Mitev</cp:lastModifiedBy>
  <dcterms:created xsi:type="dcterms:W3CDTF">2022-02-10T09:08:35Z</dcterms:created>
  <dcterms:modified xsi:type="dcterms:W3CDTF">2022-02-10T09:12:52Z</dcterms:modified>
</cp:coreProperties>
</file>